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3020" windowHeight="6660" activeTab="1"/>
  </bookViews>
  <sheets>
    <sheet name="Дох." sheetId="1" r:id="rId1"/>
    <sheet name="Вед." sheetId="2" r:id="rId2"/>
  </sheets>
  <externalReferences>
    <externalReference r:id="rId5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<sst xmlns="http://schemas.openxmlformats.org/spreadsheetml/2006/main" count="213" uniqueCount="134">
  <si>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</si>
  <si>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</si>
  <si>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</si>
  <si>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</si>
  <si>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</si>
  <si>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</si>
  <si>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</si>
  <si>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</si>
  <si>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</si>
  <si>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</si>
  <si>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</si>
  <si>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</si>
  <si>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</si>
  <si>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</si>
  <si>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</si>
  <si>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</si>
  <si>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</si>
  <si>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</si>
  <si>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</si>
  <si>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</si>
  <si>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</si>
  <si>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</si>
  <si>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</si>
  <si>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</si>
  <si>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</si>
  <si>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</si>
  <si>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</si>
  <si>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</si>
  <si>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</si>
  <si>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</si>
  <si>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</si>
  <si>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</si>
  <si>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</si>
  <si>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</si>
  <si>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</si>
  <si>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</si>
  <si>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</si>
  <si>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</si>
  <si>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ИТОГО РАСХОДОВ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</si>
  <si>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</si>
  <si>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</si>
  <si>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</si>
  <si>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</si>
  <si>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</si>
  <si>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</si>
  <si>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</si>
  <si>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</si>
  <si>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</si>
  <si>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</si>
  <si>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</si>
  <si>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</si>
  <si>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</si>
  <si>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</si>
  <si>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</si>
  <si>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</si>
  <si>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</si>
  <si>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</si>
  <si>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</si>
  <si>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</si>
  <si>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</si>
  <si>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</si>
  <si>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</si>
  <si>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</si>
  <si>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</si>
  <si>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</si>
  <si>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</si>
  <si>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</si>
  <si>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</si>
  <si>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</si>
  <si>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3.1.1.</t>
  </si>
  <si>
    <t>Устройство искусственных неровностей на проездах и въездах на придомовых территориях и дворовых территориях</t>
  </si>
  <si>
    <t>Организация и проведение досуговых мероприятий для жителей муниципального образования</t>
  </si>
  <si>
    <t>I</t>
  </si>
  <si>
    <t>200</t>
  </si>
  <si>
    <t>Иные бюджетные ассигнования</t>
  </si>
  <si>
    <t>800</t>
  </si>
  <si>
    <t>Код вида расходов (группа)</t>
  </si>
  <si>
    <t>2.</t>
  </si>
  <si>
    <t>2.1.</t>
  </si>
  <si>
    <t>2.1.1.</t>
  </si>
  <si>
    <t>3.1.2.</t>
  </si>
  <si>
    <t>3.1.3.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</si>
  <si>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</si>
  <si>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</si>
  <si>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</si>
  <si>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600 00 00102</t>
  </si>
  <si>
    <t>600 00 00103</t>
  </si>
  <si>
    <t>600 00 00104</t>
  </si>
  <si>
    <t>600 00 00200</t>
  </si>
  <si>
    <t>600 00 00202</t>
  </si>
  <si>
    <t>600 00 00300</t>
  </si>
  <si>
    <t>600 00 00301</t>
  </si>
  <si>
    <t>600 00 00303</t>
  </si>
  <si>
    <t>600 00 00304</t>
  </si>
  <si>
    <t>600 00 00400</t>
  </si>
  <si>
    <t>600 00 00401</t>
  </si>
  <si>
    <t>441 00 00100</t>
  </si>
  <si>
    <t>442 00 00200</t>
  </si>
  <si>
    <t>443 00 00300</t>
  </si>
  <si>
    <t>002 00 00601</t>
  </si>
  <si>
    <t>1.1.1.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</si>
  <si>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</si>
  <si>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2.1.2.</t>
  </si>
  <si>
    <t>2.1.3.</t>
  </si>
  <si>
    <t>2.1.4.</t>
  </si>
  <si>
    <t>к  Решению МС МО Остров Декабристов от  __________   №_________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</si>
  <si>
    <t>ИЗМЕНЕНИЯ, ВНОСИМЫЕ В ПРИЛОЖЕНИЕ 2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2016 ГОД."</t>
  </si>
  <si>
    <t>Сумма  изменения (+, -)  тыс.руб.</t>
  </si>
  <si>
    <t>ИЗМЕНЕНИЯ, ВНОСИМЫЕ В ПРИЛОЖЕНИЕ 1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ДОХОДЫ МЕСТНОГО БЮДЖЕТА ВНУТРИГОРОДСКОГО МУНИЦИПАЛЬНОГО ОБРАЗОВАНИЯ САНКТ-ПЕТЕРБУРГА МУНИЦИПАЛЬНЫЙ ОКРУГ ОСТРОВ ДЕКАБРИСТОВ НА 2016 ГОД."</t>
  </si>
  <si>
    <t>+6,4</t>
  </si>
  <si>
    <t>-45,9</t>
  </si>
  <si>
    <t>+1839,6</t>
  </si>
  <si>
    <t>+111,5</t>
  </si>
  <si>
    <t>+1265,1</t>
  </si>
  <si>
    <t>+1201,3</t>
  </si>
  <si>
    <t>+129,0</t>
  </si>
  <si>
    <t>+3854,9</t>
  </si>
  <si>
    <t>+1447,3</t>
  </si>
  <si>
    <t>+3394,7</t>
  </si>
  <si>
    <t>+343,2</t>
  </si>
  <si>
    <t>+334,3</t>
  </si>
  <si>
    <t>Уборка территорий, водных акваторий, тупиков и проездов</t>
  </si>
  <si>
    <t>600 00 00203</t>
  </si>
  <si>
    <t>+8785,2</t>
  </si>
  <si>
    <t>+8672,9</t>
  </si>
  <si>
    <t>+7948,8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</si>
  <si>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</si>
  <si>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</si>
  <si>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</si>
  <si>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</si>
  <si>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</si>
  <si>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</si>
  <si>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+724,1</t>
  </si>
  <si>
    <t>к  Решению МС МО Остров Декабристов от 18.04.2016   №18/2016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</si>
</sst>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 readingOrder="1"/>
    </xf>
    <xf numFmtId="0" fontId="11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61" hidden="1" customWidth="1"/>
    <col min="10" max="10" width="5.125" style="61" hidden="1" customWidth="1"/>
    <col min="11" max="12" width="9.125" style="61" hidden="1" customWidth="1"/>
    <col min="13" max="16384" width="9.125" style="61" customWidth="1"/>
  </cols>
  <sheetData>
    <row r="1" spans="1:12" s="6" customFormat="1" ht="9.75" customHeight="1">
      <c r="A1" s="12"/>
      <c r="B1" s="74"/>
      <c r="C1" s="74" t="s">
        <v>67</v>
      </c>
      <c r="D1" s="74"/>
      <c r="E1" s="74"/>
      <c r="F1" s="74"/>
      <c r="G1" s="74"/>
      <c r="H1" s="74"/>
      <c r="I1" s="74"/>
      <c r="J1" s="74"/>
      <c r="K1" s="74"/>
      <c r="L1" s="74"/>
    </row>
    <row r="2" spans="1:8" s="6" customFormat="1" ht="12.75" customHeight="1" hidden="1">
      <c r="A2" s="35"/>
      <c r="B2" s="36"/>
      <c r="C2" s="37"/>
      <c r="D2" s="35"/>
      <c r="E2" s="35"/>
      <c r="F2" s="35"/>
      <c r="G2" s="35"/>
      <c r="H2" s="35"/>
    </row>
    <row r="3" spans="1:16" s="6" customFormat="1" ht="35.25" customHeight="1">
      <c r="A3" s="117" t="s">
        <v>105</v>
      </c>
      <c r="B3" s="117"/>
      <c r="C3" s="117"/>
      <c r="D3" s="118"/>
      <c r="E3" s="118"/>
      <c r="F3" s="118"/>
      <c r="G3" s="118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35"/>
      <c r="B4" s="36"/>
      <c r="C4" s="37"/>
      <c r="D4" s="35"/>
      <c r="E4" s="35"/>
      <c r="F4" s="35"/>
      <c r="G4" s="35"/>
      <c r="H4" s="35"/>
    </row>
    <row r="5" spans="1:8" s="6" customFormat="1" ht="15">
      <c r="A5" s="38"/>
      <c r="B5" s="36"/>
      <c r="C5" s="37"/>
      <c r="D5" s="35"/>
      <c r="E5" s="35"/>
      <c r="F5" s="35"/>
      <c r="G5" s="35"/>
      <c r="H5" s="35"/>
    </row>
    <row r="6" spans="1:16" s="9" customFormat="1" ht="42" customHeight="1">
      <c r="A6" s="119" t="s">
        <v>108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98"/>
      <c r="M6" s="98"/>
      <c r="N6" s="98"/>
      <c r="O6" s="98"/>
      <c r="P6" s="98"/>
    </row>
    <row r="7" spans="1:8" s="6" customFormat="1" ht="9.75">
      <c r="A7" s="35"/>
      <c r="B7" s="36"/>
      <c r="C7" s="37"/>
      <c r="D7" s="35"/>
      <c r="E7" s="35"/>
      <c r="F7" s="35"/>
      <c r="G7" s="35"/>
      <c r="H7" s="35"/>
    </row>
    <row r="8" spans="1:12" s="6" customFormat="1" ht="54.75" customHeight="1">
      <c r="A8" s="39" t="s">
        <v>4</v>
      </c>
      <c r="B8" s="5" t="s">
        <v>48</v>
      </c>
      <c r="C8" s="17" t="s">
        <v>107</v>
      </c>
      <c r="D8" s="40"/>
      <c r="E8" s="41" t="s">
        <v>0</v>
      </c>
      <c r="F8" s="42" t="s">
        <v>49</v>
      </c>
      <c r="G8" s="43" t="s">
        <v>50</v>
      </c>
      <c r="H8" s="42" t="s">
        <v>51</v>
      </c>
      <c r="I8" s="44" t="s">
        <v>1</v>
      </c>
      <c r="J8" s="44" t="s">
        <v>52</v>
      </c>
      <c r="K8" s="44" t="s">
        <v>2</v>
      </c>
      <c r="L8" s="44" t="s">
        <v>3</v>
      </c>
    </row>
    <row r="9" spans="1:12" s="6" customFormat="1" ht="18.75" customHeight="1">
      <c r="A9" s="45" t="s">
        <v>53</v>
      </c>
      <c r="B9" s="46" t="s">
        <v>54</v>
      </c>
      <c r="C9" s="106" t="s">
        <v>124</v>
      </c>
      <c r="D9" s="47"/>
      <c r="E9" s="48"/>
      <c r="F9" s="49"/>
      <c r="G9" s="49"/>
      <c r="H9" s="49"/>
      <c r="I9" s="50" t="e">
        <f>SUM(#REF!,#REF!,#REF!,#REF!,I13)</f>
        <v>#REF!</v>
      </c>
      <c r="J9" s="50" t="e">
        <f>SUM(#REF!,#REF!,#REF!,#REF!,J13)</f>
        <v>#REF!</v>
      </c>
      <c r="K9" s="50" t="e">
        <f>SUM(#REF!,#REF!,#REF!,#REF!,K13)</f>
        <v>#REF!</v>
      </c>
      <c r="L9" s="50" t="e">
        <f>SUM(#REF!,#REF!,#REF!,#REF!,L13)</f>
        <v>#REF!</v>
      </c>
    </row>
    <row r="10" spans="1:12" s="6" customFormat="1" ht="18.75" customHeight="1">
      <c r="A10" s="45" t="s">
        <v>126</v>
      </c>
      <c r="B10" s="51" t="s">
        <v>127</v>
      </c>
      <c r="C10" s="112" t="str">
        <f>C11</f>
        <v>+724,1</v>
      </c>
      <c r="D10" s="47"/>
      <c r="E10" s="48"/>
      <c r="F10" s="49"/>
      <c r="G10" s="110"/>
      <c r="H10" s="49"/>
      <c r="I10" s="50"/>
      <c r="J10" s="50"/>
      <c r="K10" s="50"/>
      <c r="L10" s="50"/>
    </row>
    <row r="11" spans="1:12" s="6" customFormat="1" ht="18.75" customHeight="1">
      <c r="A11" s="45" t="s">
        <v>128</v>
      </c>
      <c r="B11" s="46" t="s">
        <v>129</v>
      </c>
      <c r="C11" s="111" t="str">
        <f>C12</f>
        <v>+724,1</v>
      </c>
      <c r="D11" s="47"/>
      <c r="E11" s="48"/>
      <c r="F11" s="49"/>
      <c r="G11" s="110"/>
      <c r="H11" s="49"/>
      <c r="I11" s="50"/>
      <c r="J11" s="50"/>
      <c r="K11" s="50"/>
      <c r="L11" s="50"/>
    </row>
    <row r="12" spans="1:12" s="6" customFormat="1" ht="24" customHeight="1">
      <c r="A12" s="56" t="s">
        <v>130</v>
      </c>
      <c r="B12" s="51" t="s">
        <v>131</v>
      </c>
      <c r="C12" s="106" t="s">
        <v>132</v>
      </c>
      <c r="D12" s="47"/>
      <c r="E12" s="48"/>
      <c r="F12" s="49"/>
      <c r="G12" s="110"/>
      <c r="H12" s="49"/>
      <c r="I12" s="50"/>
      <c r="J12" s="50"/>
      <c r="K12" s="50"/>
      <c r="L12" s="50"/>
    </row>
    <row r="13" spans="1:12" s="6" customFormat="1" ht="15" customHeight="1">
      <c r="A13" s="45" t="s">
        <v>55</v>
      </c>
      <c r="B13" s="51" t="s">
        <v>56</v>
      </c>
      <c r="C13" s="107" t="str">
        <f>C14</f>
        <v>+7948,8</v>
      </c>
      <c r="D13" s="52"/>
      <c r="E13" s="53"/>
      <c r="F13" s="54"/>
      <c r="G13" s="57"/>
      <c r="H13" s="54"/>
      <c r="I13" s="55">
        <f>I14</f>
        <v>0</v>
      </c>
      <c r="J13" s="55">
        <f aca="true" t="shared" si="0" ref="J13:L14">J14</f>
        <v>0</v>
      </c>
      <c r="K13" s="55">
        <f t="shared" si="0"/>
        <v>0</v>
      </c>
      <c r="L13" s="55">
        <f t="shared" si="0"/>
        <v>0</v>
      </c>
    </row>
    <row r="14" spans="1:12" s="6" customFormat="1" ht="17.25" customHeight="1">
      <c r="A14" s="56" t="s">
        <v>57</v>
      </c>
      <c r="B14" s="51" t="s">
        <v>58</v>
      </c>
      <c r="C14" s="108" t="str">
        <f>C15</f>
        <v>+7948,8</v>
      </c>
      <c r="D14" s="52"/>
      <c r="E14" s="53"/>
      <c r="F14" s="54"/>
      <c r="G14" s="57"/>
      <c r="H14" s="54"/>
      <c r="I14" s="55">
        <f>I15</f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</row>
    <row r="15" spans="1:12" s="6" customFormat="1" ht="16.5" customHeight="1">
      <c r="A15" s="56" t="s">
        <v>59</v>
      </c>
      <c r="B15" s="51" t="s">
        <v>60</v>
      </c>
      <c r="C15" s="108" t="str">
        <f>C16</f>
        <v>+7948,8</v>
      </c>
      <c r="D15" s="52"/>
      <c r="E15" s="53"/>
      <c r="F15" s="54"/>
      <c r="G15" s="57"/>
      <c r="H15" s="54"/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6" customFormat="1" ht="23.25" customHeight="1">
      <c r="A16" s="56" t="s">
        <v>61</v>
      </c>
      <c r="B16" s="51" t="s">
        <v>101</v>
      </c>
      <c r="C16" s="108" t="str">
        <f>C17</f>
        <v>+7948,8</v>
      </c>
      <c r="D16" s="52"/>
      <c r="E16" s="53"/>
      <c r="F16" s="54"/>
      <c r="G16" s="57"/>
      <c r="H16" s="54"/>
      <c r="I16" s="55"/>
      <c r="J16" s="55"/>
      <c r="K16" s="55"/>
      <c r="L16" s="55"/>
    </row>
    <row r="17" spans="1:12" s="6" customFormat="1" ht="30">
      <c r="A17" s="58" t="s">
        <v>62</v>
      </c>
      <c r="B17" s="51" t="s">
        <v>63</v>
      </c>
      <c r="C17" s="109" t="s">
        <v>125</v>
      </c>
      <c r="D17" s="52"/>
      <c r="E17" s="53"/>
      <c r="F17" s="54"/>
      <c r="G17" s="57"/>
      <c r="H17" s="54"/>
      <c r="I17" s="55">
        <v>0</v>
      </c>
      <c r="J17" s="55">
        <v>0</v>
      </c>
      <c r="K17" s="55">
        <v>0</v>
      </c>
      <c r="L17" s="55">
        <v>0</v>
      </c>
    </row>
    <row r="18" spans="1:17" ht="18" customHeight="1">
      <c r="A18" s="4"/>
      <c r="B18" s="2" t="s">
        <v>64</v>
      </c>
      <c r="C18" s="106" t="s">
        <v>124</v>
      </c>
      <c r="D18" s="47"/>
      <c r="E18" s="59" t="e">
        <f>SUM(#REF!,#REF!,#REF!,#REF!)</f>
        <v>#REF!</v>
      </c>
      <c r="F18" s="3" t="e">
        <f>SUM(#REF!,#REF!,#REF!,#REF!)</f>
        <v>#REF!</v>
      </c>
      <c r="G18" s="3" t="e">
        <f>SUM(#REF!,#REF!,#REF!,#REF!)</f>
        <v>#REF!</v>
      </c>
      <c r="H18" s="3" t="e">
        <f>SUM(#REF!,#REF!,#REF!,#REF!)</f>
        <v>#REF!</v>
      </c>
      <c r="I18" s="50" t="e">
        <f>#REF!+I9</f>
        <v>#REF!</v>
      </c>
      <c r="J18" s="50" t="e">
        <f>#REF!+J9</f>
        <v>#REF!</v>
      </c>
      <c r="K18" s="50" t="e">
        <f>#REF!+K9</f>
        <v>#REF!</v>
      </c>
      <c r="L18" s="50" t="e">
        <f>#REF!+L9</f>
        <v>#REF!</v>
      </c>
      <c r="M18" s="60"/>
      <c r="N18" s="60"/>
      <c r="O18" s="60"/>
      <c r="P18" s="60"/>
      <c r="Q18" s="60"/>
    </row>
    <row r="19" spans="1:17" ht="10.5">
      <c r="A19" s="62"/>
      <c r="B19" s="63"/>
      <c r="C19" s="47"/>
      <c r="D19" s="47"/>
      <c r="E19" s="60"/>
      <c r="F19" s="60"/>
      <c r="G19" s="60"/>
      <c r="H19" s="60"/>
      <c r="I19" s="64"/>
      <c r="J19" s="64"/>
      <c r="K19" s="64"/>
      <c r="L19" s="64"/>
      <c r="M19" s="60"/>
      <c r="N19" s="60"/>
      <c r="O19" s="60"/>
      <c r="P19" s="60"/>
      <c r="Q19" s="60"/>
    </row>
    <row r="20" spans="1:17" ht="10.5">
      <c r="A20" s="62"/>
      <c r="B20" s="63"/>
      <c r="C20" s="47"/>
      <c r="D20" s="47"/>
      <c r="E20" s="60"/>
      <c r="F20" s="60"/>
      <c r="G20" s="60"/>
      <c r="H20" s="60"/>
      <c r="I20" s="64"/>
      <c r="J20" s="64"/>
      <c r="K20" s="64"/>
      <c r="L20" s="64"/>
      <c r="M20" s="60"/>
      <c r="N20" s="60"/>
      <c r="O20" s="60"/>
      <c r="P20" s="60"/>
      <c r="Q20" s="60"/>
    </row>
    <row r="21" spans="1:17" ht="10.5">
      <c r="A21" s="62"/>
      <c r="B21" s="63"/>
      <c r="C21" s="47"/>
      <c r="D21" s="47"/>
      <c r="E21" s="60"/>
      <c r="F21" s="60"/>
      <c r="G21" s="60"/>
      <c r="H21" s="60"/>
      <c r="I21" s="64"/>
      <c r="J21" s="64"/>
      <c r="K21" s="64"/>
      <c r="L21" s="64"/>
      <c r="M21" s="60"/>
      <c r="N21" s="60"/>
      <c r="O21" s="60"/>
      <c r="P21" s="60"/>
      <c r="Q21" s="60"/>
    </row>
    <row r="22" spans="1:17" ht="10.5">
      <c r="A22" s="62"/>
      <c r="B22" s="63"/>
      <c r="C22" s="47"/>
      <c r="D22" s="47"/>
      <c r="E22" s="60"/>
      <c r="F22" s="60"/>
      <c r="G22" s="60"/>
      <c r="H22" s="60"/>
      <c r="I22" s="64"/>
      <c r="J22" s="64"/>
      <c r="K22" s="64"/>
      <c r="L22" s="64"/>
      <c r="M22" s="60"/>
      <c r="N22" s="60"/>
      <c r="O22" s="60"/>
      <c r="P22" s="60"/>
      <c r="Q22" s="60"/>
    </row>
    <row r="23" spans="1:17" ht="10.5">
      <c r="A23" s="62"/>
      <c r="B23" s="63"/>
      <c r="C23" s="47"/>
      <c r="D23" s="47"/>
      <c r="E23" s="60"/>
      <c r="F23" s="60"/>
      <c r="G23" s="60"/>
      <c r="H23" s="60"/>
      <c r="I23" s="64"/>
      <c r="J23" s="64"/>
      <c r="K23" s="64"/>
      <c r="L23" s="64"/>
      <c r="M23" s="60"/>
      <c r="N23" s="60"/>
      <c r="O23" s="60"/>
      <c r="P23" s="60"/>
      <c r="Q23" s="60"/>
    </row>
    <row r="24" spans="1:17" ht="10.5">
      <c r="A24" s="62"/>
      <c r="B24" s="63"/>
      <c r="C24" s="47"/>
      <c r="D24" s="47"/>
      <c r="E24" s="60"/>
      <c r="F24" s="60"/>
      <c r="G24" s="60"/>
      <c r="H24" s="60"/>
      <c r="I24" s="64"/>
      <c r="J24" s="64"/>
      <c r="K24" s="64"/>
      <c r="L24" s="64"/>
      <c r="M24" s="60"/>
      <c r="N24" s="60"/>
      <c r="O24" s="60"/>
      <c r="P24" s="60"/>
      <c r="Q24" s="60"/>
    </row>
    <row r="25" spans="1:17" ht="10.5">
      <c r="A25" s="62"/>
      <c r="B25" s="63"/>
      <c r="C25" s="47"/>
      <c r="D25" s="47"/>
      <c r="E25" s="60"/>
      <c r="F25" s="60"/>
      <c r="G25" s="60"/>
      <c r="H25" s="60"/>
      <c r="I25" s="64"/>
      <c r="J25" s="64"/>
      <c r="K25" s="64"/>
      <c r="L25" s="64"/>
      <c r="M25" s="60"/>
      <c r="N25" s="60"/>
      <c r="O25" s="60"/>
      <c r="P25" s="60"/>
      <c r="Q25" s="60"/>
    </row>
    <row r="26" spans="1:17" ht="10.5">
      <c r="A26" s="62"/>
      <c r="B26" s="63"/>
      <c r="C26" s="47"/>
      <c r="D26" s="47"/>
      <c r="E26" s="60"/>
      <c r="F26" s="60"/>
      <c r="G26" s="60"/>
      <c r="H26" s="60"/>
      <c r="I26" s="64"/>
      <c r="J26" s="64"/>
      <c r="K26" s="64"/>
      <c r="L26" s="64"/>
      <c r="M26" s="60"/>
      <c r="N26" s="60"/>
      <c r="O26" s="60"/>
      <c r="P26" s="60"/>
      <c r="Q26" s="60"/>
    </row>
    <row r="27" spans="1:17" ht="10.5">
      <c r="A27" s="62"/>
      <c r="B27" s="63"/>
      <c r="C27" s="47"/>
      <c r="D27" s="47"/>
      <c r="E27" s="60"/>
      <c r="F27" s="60"/>
      <c r="G27" s="60"/>
      <c r="H27" s="60"/>
      <c r="I27" s="64"/>
      <c r="J27" s="64"/>
      <c r="K27" s="64"/>
      <c r="L27" s="64"/>
      <c r="M27" s="60"/>
      <c r="N27" s="60"/>
      <c r="O27" s="60"/>
      <c r="P27" s="60"/>
      <c r="Q27" s="60"/>
    </row>
    <row r="28" spans="1:17" ht="10.5">
      <c r="A28" s="62"/>
      <c r="B28" s="63"/>
      <c r="C28" s="47"/>
      <c r="D28" s="47"/>
      <c r="E28" s="60"/>
      <c r="F28" s="60"/>
      <c r="G28" s="60"/>
      <c r="H28" s="60"/>
      <c r="I28" s="64"/>
      <c r="J28" s="64"/>
      <c r="K28" s="64"/>
      <c r="L28" s="64"/>
      <c r="M28" s="60"/>
      <c r="N28" s="60"/>
      <c r="O28" s="60"/>
      <c r="P28" s="60"/>
      <c r="Q28" s="60"/>
    </row>
    <row r="29" spans="1:17" ht="10.5">
      <c r="A29" s="62"/>
      <c r="B29" s="63"/>
      <c r="C29" s="47"/>
      <c r="D29" s="47"/>
      <c r="E29" s="60"/>
      <c r="F29" s="60"/>
      <c r="G29" s="60"/>
      <c r="H29" s="60"/>
      <c r="I29" s="64"/>
      <c r="J29" s="64"/>
      <c r="K29" s="64"/>
      <c r="L29" s="64"/>
      <c r="M29" s="60"/>
      <c r="N29" s="60"/>
      <c r="O29" s="60"/>
      <c r="P29" s="60"/>
      <c r="Q29" s="60"/>
    </row>
    <row r="30" spans="1:17" ht="10.5">
      <c r="A30" s="62"/>
      <c r="B30" s="63"/>
      <c r="C30" s="47"/>
      <c r="D30" s="47"/>
      <c r="E30" s="60"/>
      <c r="F30" s="60"/>
      <c r="G30" s="60"/>
      <c r="H30" s="60"/>
      <c r="I30" s="64"/>
      <c r="J30" s="64"/>
      <c r="K30" s="64"/>
      <c r="L30" s="64"/>
      <c r="M30" s="60"/>
      <c r="N30" s="60"/>
      <c r="O30" s="60"/>
      <c r="P30" s="60"/>
      <c r="Q30" s="60"/>
    </row>
    <row r="31" spans="1:17" ht="10.5">
      <c r="A31" s="62"/>
      <c r="B31" s="63"/>
      <c r="C31" s="47"/>
      <c r="D31" s="47"/>
      <c r="E31" s="60"/>
      <c r="F31" s="60"/>
      <c r="G31" s="60"/>
      <c r="H31" s="60"/>
      <c r="I31" s="64"/>
      <c r="J31" s="64"/>
      <c r="K31" s="64"/>
      <c r="L31" s="64"/>
      <c r="M31" s="60"/>
      <c r="N31" s="60"/>
      <c r="O31" s="60"/>
      <c r="P31" s="60"/>
      <c r="Q31" s="60"/>
    </row>
    <row r="32" spans="1:17" ht="10.5">
      <c r="A32" s="62"/>
      <c r="B32" s="63"/>
      <c r="C32" s="47"/>
      <c r="D32" s="47"/>
      <c r="E32" s="60"/>
      <c r="F32" s="60"/>
      <c r="G32" s="60"/>
      <c r="H32" s="60"/>
      <c r="I32" s="64"/>
      <c r="J32" s="64"/>
      <c r="K32" s="64"/>
      <c r="L32" s="64"/>
      <c r="M32" s="60"/>
      <c r="N32" s="60"/>
      <c r="O32" s="60"/>
      <c r="P32" s="60"/>
      <c r="Q32" s="60"/>
    </row>
    <row r="33" spans="1:17" ht="10.5">
      <c r="A33" s="62"/>
      <c r="B33" s="63"/>
      <c r="C33" s="47"/>
      <c r="D33" s="47"/>
      <c r="E33" s="60"/>
      <c r="F33" s="60"/>
      <c r="G33" s="60"/>
      <c r="H33" s="60"/>
      <c r="I33" s="64"/>
      <c r="J33" s="64"/>
      <c r="K33" s="64"/>
      <c r="L33" s="64"/>
      <c r="M33" s="60"/>
      <c r="N33" s="60"/>
      <c r="O33" s="60"/>
      <c r="P33" s="60"/>
      <c r="Q33" s="60"/>
    </row>
    <row r="34" spans="1:17" ht="10.5">
      <c r="A34" s="62"/>
      <c r="B34" s="63"/>
      <c r="C34" s="47"/>
      <c r="D34" s="47"/>
      <c r="E34" s="60"/>
      <c r="F34" s="60"/>
      <c r="G34" s="60"/>
      <c r="H34" s="60"/>
      <c r="I34" s="64"/>
      <c r="J34" s="64"/>
      <c r="K34" s="64"/>
      <c r="L34" s="64"/>
      <c r="M34" s="60"/>
      <c r="N34" s="60"/>
      <c r="O34" s="60"/>
      <c r="P34" s="60"/>
      <c r="Q34" s="60"/>
    </row>
    <row r="35" spans="1:17" ht="10.5">
      <c r="A35" s="62"/>
      <c r="B35" s="63"/>
      <c r="C35" s="47"/>
      <c r="D35" s="47"/>
      <c r="E35" s="60"/>
      <c r="F35" s="60"/>
      <c r="G35" s="60"/>
      <c r="H35" s="60"/>
      <c r="I35" s="64"/>
      <c r="J35" s="64"/>
      <c r="K35" s="64"/>
      <c r="L35" s="64"/>
      <c r="M35" s="60"/>
      <c r="N35" s="60"/>
      <c r="O35" s="60"/>
      <c r="P35" s="60"/>
      <c r="Q35" s="60"/>
    </row>
    <row r="36" spans="1:17" ht="10.5">
      <c r="A36" s="62"/>
      <c r="B36" s="63"/>
      <c r="C36" s="47"/>
      <c r="D36" s="47"/>
      <c r="E36" s="60"/>
      <c r="F36" s="60"/>
      <c r="G36" s="60"/>
      <c r="H36" s="60"/>
      <c r="I36" s="64"/>
      <c r="J36" s="64"/>
      <c r="K36" s="64"/>
      <c r="L36" s="64"/>
      <c r="M36" s="60"/>
      <c r="N36" s="60"/>
      <c r="O36" s="60"/>
      <c r="P36" s="60"/>
      <c r="Q36" s="60"/>
    </row>
    <row r="37" spans="1:17" ht="10.5">
      <c r="A37" s="62"/>
      <c r="B37" s="63"/>
      <c r="C37" s="47"/>
      <c r="D37" s="47"/>
      <c r="E37" s="60"/>
      <c r="F37" s="60"/>
      <c r="G37" s="60"/>
      <c r="H37" s="60"/>
      <c r="I37" s="64"/>
      <c r="J37" s="64"/>
      <c r="K37" s="64"/>
      <c r="L37" s="64"/>
      <c r="M37" s="60"/>
      <c r="N37" s="60"/>
      <c r="O37" s="60"/>
      <c r="P37" s="60"/>
      <c r="Q37" s="60"/>
    </row>
    <row r="38" spans="1:17" ht="10.5">
      <c r="A38" s="62"/>
      <c r="B38" s="63"/>
      <c r="C38" s="47"/>
      <c r="D38" s="47"/>
      <c r="E38" s="60"/>
      <c r="F38" s="60"/>
      <c r="G38" s="60"/>
      <c r="H38" s="60"/>
      <c r="I38" s="64"/>
      <c r="J38" s="64"/>
      <c r="K38" s="64"/>
      <c r="L38" s="64"/>
      <c r="M38" s="60"/>
      <c r="N38" s="60"/>
      <c r="O38" s="60"/>
      <c r="P38" s="60"/>
      <c r="Q38" s="60"/>
    </row>
    <row r="39" spans="1:17" ht="10.5">
      <c r="A39" s="62"/>
      <c r="B39" s="63"/>
      <c r="C39" s="47"/>
      <c r="D39" s="47"/>
      <c r="E39" s="60"/>
      <c r="F39" s="60"/>
      <c r="G39" s="60"/>
      <c r="H39" s="60"/>
      <c r="I39" s="64"/>
      <c r="J39" s="64"/>
      <c r="K39" s="64"/>
      <c r="L39" s="64"/>
      <c r="M39" s="60"/>
      <c r="N39" s="60"/>
      <c r="O39" s="60"/>
      <c r="P39" s="60"/>
      <c r="Q39" s="60"/>
    </row>
    <row r="40" spans="1:17" ht="10.5">
      <c r="A40" s="62"/>
      <c r="B40" s="63"/>
      <c r="C40" s="47"/>
      <c r="D40" s="47"/>
      <c r="E40" s="60"/>
      <c r="F40" s="60"/>
      <c r="G40" s="60"/>
      <c r="H40" s="60"/>
      <c r="I40" s="64"/>
      <c r="J40" s="64"/>
      <c r="K40" s="64"/>
      <c r="L40" s="64"/>
      <c r="M40" s="60"/>
      <c r="N40" s="60"/>
      <c r="O40" s="60"/>
      <c r="P40" s="60"/>
      <c r="Q40" s="60"/>
    </row>
    <row r="41" spans="1:17" ht="10.5">
      <c r="A41" s="62"/>
      <c r="B41" s="63"/>
      <c r="C41" s="47"/>
      <c r="D41" s="47"/>
      <c r="E41" s="60"/>
      <c r="F41" s="60"/>
      <c r="G41" s="60"/>
      <c r="H41" s="60"/>
      <c r="I41" s="64"/>
      <c r="J41" s="64"/>
      <c r="K41" s="64"/>
      <c r="L41" s="64"/>
      <c r="M41" s="60"/>
      <c r="N41" s="60"/>
      <c r="O41" s="60"/>
      <c r="P41" s="60"/>
      <c r="Q41" s="60"/>
    </row>
    <row r="42" spans="1:17" ht="10.5">
      <c r="A42" s="62"/>
      <c r="B42" s="63"/>
      <c r="C42" s="47"/>
      <c r="D42" s="47"/>
      <c r="E42" s="60"/>
      <c r="F42" s="60"/>
      <c r="G42" s="60"/>
      <c r="H42" s="60"/>
      <c r="I42" s="64"/>
      <c r="J42" s="64"/>
      <c r="K42" s="64"/>
      <c r="L42" s="64"/>
      <c r="M42" s="60"/>
      <c r="N42" s="60"/>
      <c r="O42" s="60"/>
      <c r="P42" s="60"/>
      <c r="Q42" s="60"/>
    </row>
    <row r="43" spans="1:17" ht="10.5">
      <c r="A43" s="62"/>
      <c r="B43" s="63"/>
      <c r="C43" s="47"/>
      <c r="D43" s="47"/>
      <c r="E43" s="60"/>
      <c r="F43" s="60"/>
      <c r="G43" s="60"/>
      <c r="H43" s="60"/>
      <c r="I43" s="64"/>
      <c r="J43" s="64"/>
      <c r="K43" s="64"/>
      <c r="L43" s="64"/>
      <c r="M43" s="60"/>
      <c r="N43" s="60"/>
      <c r="O43" s="60"/>
      <c r="P43" s="60"/>
      <c r="Q43" s="60"/>
    </row>
    <row r="44" spans="1:17" ht="10.5">
      <c r="A44" s="62"/>
      <c r="B44" s="63"/>
      <c r="C44" s="47"/>
      <c r="D44" s="47"/>
      <c r="E44" s="60"/>
      <c r="F44" s="60"/>
      <c r="G44" s="60"/>
      <c r="H44" s="60"/>
      <c r="I44" s="64"/>
      <c r="J44" s="64"/>
      <c r="K44" s="64"/>
      <c r="L44" s="64"/>
      <c r="M44" s="60"/>
      <c r="N44" s="60"/>
      <c r="O44" s="60"/>
      <c r="P44" s="60"/>
      <c r="Q44" s="60"/>
    </row>
    <row r="45" spans="1:17" ht="10.5">
      <c r="A45" s="62"/>
      <c r="B45" s="63"/>
      <c r="C45" s="47"/>
      <c r="D45" s="47"/>
      <c r="E45" s="60"/>
      <c r="F45" s="60"/>
      <c r="G45" s="60"/>
      <c r="H45" s="60"/>
      <c r="I45" s="64"/>
      <c r="J45" s="64"/>
      <c r="K45" s="64"/>
      <c r="L45" s="64"/>
      <c r="M45" s="60"/>
      <c r="N45" s="60"/>
      <c r="O45" s="60"/>
      <c r="P45" s="60"/>
      <c r="Q45" s="60"/>
    </row>
    <row r="46" spans="1:17" ht="10.5">
      <c r="A46" s="62"/>
      <c r="B46" s="63"/>
      <c r="C46" s="47"/>
      <c r="D46" s="47"/>
      <c r="E46" s="60"/>
      <c r="F46" s="60"/>
      <c r="G46" s="60"/>
      <c r="H46" s="60"/>
      <c r="I46" s="64"/>
      <c r="J46" s="64"/>
      <c r="K46" s="64"/>
      <c r="L46" s="64"/>
      <c r="M46" s="60"/>
      <c r="N46" s="60"/>
      <c r="O46" s="60"/>
      <c r="P46" s="60"/>
      <c r="Q46" s="60"/>
    </row>
    <row r="47" spans="1:17" ht="10.5">
      <c r="A47" s="62"/>
      <c r="B47" s="63"/>
      <c r="C47" s="47"/>
      <c r="D47" s="47"/>
      <c r="E47" s="60"/>
      <c r="F47" s="60"/>
      <c r="G47" s="60"/>
      <c r="H47" s="60"/>
      <c r="I47" s="64"/>
      <c r="J47" s="64"/>
      <c r="K47" s="64"/>
      <c r="L47" s="64"/>
      <c r="M47" s="60"/>
      <c r="N47" s="60"/>
      <c r="O47" s="60"/>
      <c r="P47" s="60"/>
      <c r="Q47" s="60"/>
    </row>
    <row r="48" spans="1:17" ht="10.5">
      <c r="A48" s="62"/>
      <c r="B48" s="63"/>
      <c r="C48" s="47"/>
      <c r="D48" s="47"/>
      <c r="E48" s="60"/>
      <c r="F48" s="60"/>
      <c r="G48" s="60"/>
      <c r="H48" s="60"/>
      <c r="I48" s="64"/>
      <c r="J48" s="64"/>
      <c r="K48" s="64"/>
      <c r="L48" s="64"/>
      <c r="M48" s="60"/>
      <c r="N48" s="60"/>
      <c r="O48" s="60"/>
      <c r="P48" s="60"/>
      <c r="Q48" s="60"/>
    </row>
    <row r="49" spans="1:17" ht="10.5">
      <c r="A49" s="62"/>
      <c r="B49" s="63"/>
      <c r="C49" s="47"/>
      <c r="D49" s="47"/>
      <c r="E49" s="60"/>
      <c r="F49" s="60"/>
      <c r="G49" s="60"/>
      <c r="H49" s="60"/>
      <c r="I49" s="64"/>
      <c r="J49" s="64"/>
      <c r="K49" s="64"/>
      <c r="L49" s="64"/>
      <c r="M49" s="60"/>
      <c r="N49" s="60"/>
      <c r="O49" s="60"/>
      <c r="P49" s="60"/>
      <c r="Q49" s="60"/>
    </row>
    <row r="50" spans="1:17" ht="10.5">
      <c r="A50" s="62"/>
      <c r="B50" s="63"/>
      <c r="C50" s="47"/>
      <c r="D50" s="47"/>
      <c r="E50" s="60"/>
      <c r="F50" s="60"/>
      <c r="G50" s="60"/>
      <c r="H50" s="60"/>
      <c r="I50" s="64"/>
      <c r="J50" s="64"/>
      <c r="K50" s="64"/>
      <c r="L50" s="64"/>
      <c r="M50" s="60"/>
      <c r="N50" s="60"/>
      <c r="O50" s="60"/>
      <c r="P50" s="60"/>
      <c r="Q50" s="60"/>
    </row>
    <row r="51" spans="1:8" ht="10.5">
      <c r="A51" s="62"/>
      <c r="B51" s="63"/>
      <c r="C51" s="33"/>
      <c r="D51" s="60"/>
      <c r="E51" s="60"/>
      <c r="F51" s="60"/>
      <c r="G51" s="60"/>
      <c r="H51" s="60"/>
    </row>
    <row r="52" spans="1:8" ht="10.5">
      <c r="A52" s="62"/>
      <c r="B52" s="116"/>
      <c r="C52" s="116"/>
      <c r="D52" s="116"/>
      <c r="E52" s="116"/>
      <c r="F52" s="116"/>
      <c r="G52" s="116"/>
      <c r="H52" s="116"/>
    </row>
    <row r="53" spans="1:8" ht="4.5" customHeight="1">
      <c r="A53" s="62"/>
      <c r="B53" s="65"/>
      <c r="C53" s="65"/>
      <c r="D53" s="65"/>
      <c r="E53" s="65"/>
      <c r="F53" s="65"/>
      <c r="G53" s="65"/>
      <c r="H53" s="65"/>
    </row>
    <row r="54" spans="1:9" ht="25.5" customHeight="1">
      <c r="A54" s="113"/>
      <c r="B54" s="113"/>
      <c r="C54" s="113"/>
      <c r="D54" s="113"/>
      <c r="E54" s="113"/>
      <c r="F54" s="113"/>
      <c r="G54" s="113"/>
      <c r="H54" s="113"/>
      <c r="I54" s="76"/>
    </row>
    <row r="55" spans="1:9" ht="10.5">
      <c r="A55" s="62"/>
      <c r="B55" s="77"/>
      <c r="C55" s="114"/>
      <c r="D55" s="114"/>
      <c r="E55" s="114"/>
      <c r="F55" s="114"/>
      <c r="G55" s="114"/>
      <c r="H55" s="114"/>
      <c r="I55" s="114"/>
    </row>
    <row r="56" spans="1:9" ht="10.5">
      <c r="A56" s="62"/>
      <c r="B56" s="115"/>
      <c r="C56" s="115"/>
      <c r="D56" s="115"/>
      <c r="E56" s="115"/>
      <c r="F56" s="115"/>
      <c r="G56" s="115"/>
      <c r="H56" s="115"/>
      <c r="I56" s="115"/>
    </row>
    <row r="57" spans="1:9" ht="10.5">
      <c r="A57" s="62"/>
      <c r="B57" s="34"/>
      <c r="C57" s="33"/>
      <c r="D57" s="60"/>
      <c r="E57" s="60"/>
      <c r="F57" s="60"/>
      <c r="G57" s="60"/>
      <c r="H57" s="60"/>
      <c r="I57" s="76"/>
    </row>
    <row r="58" spans="1:9" ht="9.75">
      <c r="A58" s="66"/>
      <c r="B58" s="67"/>
      <c r="C58" s="68"/>
      <c r="D58" s="66"/>
      <c r="E58" s="66"/>
      <c r="F58" s="66"/>
      <c r="G58" s="66"/>
      <c r="H58" s="66"/>
      <c r="I58" s="76"/>
    </row>
    <row r="59" spans="1:12" ht="48.75" customHeight="1">
      <c r="A59" s="78"/>
      <c r="B59" s="79"/>
      <c r="C59" s="40"/>
      <c r="D59" s="34"/>
      <c r="E59" s="80"/>
      <c r="F59" s="80"/>
      <c r="G59" s="80"/>
      <c r="H59" s="80"/>
      <c r="I59" s="81"/>
      <c r="J59" s="75" t="s">
        <v>65</v>
      </c>
      <c r="K59" s="69" t="s">
        <v>66</v>
      </c>
      <c r="L59" s="69" t="s">
        <v>3</v>
      </c>
    </row>
    <row r="60" spans="1:12" ht="10.5">
      <c r="A60" s="68"/>
      <c r="B60" s="67"/>
      <c r="C60" s="70"/>
      <c r="D60" s="70"/>
      <c r="E60" s="70"/>
      <c r="F60" s="70"/>
      <c r="G60" s="70"/>
      <c r="H60" s="70"/>
      <c r="I60" s="70"/>
      <c r="J60" s="71" t="e">
        <f>'[1]вед'!M104-'[1]доходы'!J61</f>
        <v>#REF!</v>
      </c>
      <c r="K60" s="72" t="e">
        <f>'[1]вед'!N104-'[1]доходы'!K61</f>
        <v>#REF!</v>
      </c>
      <c r="L60" s="72" t="e">
        <f>'[1]вед'!O104-'[1]доходы'!L61</f>
        <v>#REF!</v>
      </c>
    </row>
    <row r="61" spans="4:8" ht="9.75">
      <c r="D61" s="73"/>
      <c r="E61" s="73"/>
      <c r="F61" s="73"/>
      <c r="G61" s="73"/>
      <c r="H61" s="73"/>
    </row>
    <row r="62" spans="4:8" ht="9.75">
      <c r="D62" s="73"/>
      <c r="E62" s="73"/>
      <c r="F62" s="73"/>
      <c r="G62" s="73"/>
      <c r="H62" s="73"/>
    </row>
    <row r="63" ht="9.75">
      <c r="E63" s="73"/>
    </row>
    <row r="65" spans="6:8" ht="9.75">
      <c r="F65" s="73"/>
      <c r="G65" s="73"/>
      <c r="H65" s="73"/>
    </row>
  </sheetData>
  <sheetProtection/>
  <mergeCells count="6">
    <mergeCell ref="A3:G3"/>
    <mergeCell ref="A6:K6"/>
    <mergeCell ref="A54:H54"/>
    <mergeCell ref="C55:I55"/>
    <mergeCell ref="B56:I56"/>
    <mergeCell ref="B52:H52"/>
  </mergeCells>
  <printOptions/>
  <pageMargins left="0.6299212598425197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87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6" s="6" customFormat="1" ht="35.25" customHeight="1">
      <c r="A4" s="117" t="s">
        <v>133</v>
      </c>
      <c r="B4" s="117"/>
      <c r="C4" s="117"/>
      <c r="D4" s="118"/>
      <c r="E4" s="118"/>
      <c r="F4" s="118"/>
      <c r="G4" s="118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49.5" customHeight="1">
      <c r="A6" s="119" t="s">
        <v>106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98"/>
      <c r="M6" s="98"/>
      <c r="N6" s="98"/>
      <c r="O6" s="98"/>
      <c r="P6" s="98"/>
    </row>
    <row r="7" spans="1:11" ht="12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5</v>
      </c>
      <c r="B8" s="17" t="s">
        <v>6</v>
      </c>
      <c r="C8" s="17" t="s">
        <v>7</v>
      </c>
      <c r="D8" s="18" t="s">
        <v>8</v>
      </c>
      <c r="E8" s="18" t="s">
        <v>9</v>
      </c>
      <c r="F8" s="18" t="s">
        <v>76</v>
      </c>
      <c r="G8" s="99" t="s">
        <v>107</v>
      </c>
      <c r="H8" s="19" t="s">
        <v>0</v>
      </c>
      <c r="I8" s="19" t="s">
        <v>10</v>
      </c>
      <c r="J8" s="19" t="s">
        <v>11</v>
      </c>
      <c r="K8" s="19" t="s">
        <v>12</v>
      </c>
      <c r="L8" s="20" t="s">
        <v>1</v>
      </c>
      <c r="M8" s="20" t="s">
        <v>13</v>
      </c>
      <c r="N8" s="20" t="s">
        <v>2</v>
      </c>
      <c r="O8" s="20" t="s">
        <v>3</v>
      </c>
    </row>
    <row r="9" spans="1:15" ht="38.25" customHeight="1">
      <c r="A9" s="17" t="s">
        <v>72</v>
      </c>
      <c r="B9" s="82" t="s">
        <v>39</v>
      </c>
      <c r="C9" s="86">
        <v>911</v>
      </c>
      <c r="D9" s="87"/>
      <c r="E9" s="87"/>
      <c r="F9" s="87"/>
      <c r="G9" s="105" t="s">
        <v>124</v>
      </c>
      <c r="H9" s="19"/>
      <c r="I9" s="19"/>
      <c r="J9" s="19"/>
      <c r="K9" s="19"/>
      <c r="L9" s="20"/>
      <c r="M9" s="20"/>
      <c r="N9" s="20"/>
      <c r="O9" s="20"/>
    </row>
    <row r="10" spans="1:15" ht="16.5" customHeight="1">
      <c r="A10" s="21" t="s">
        <v>14</v>
      </c>
      <c r="B10" s="83" t="s">
        <v>15</v>
      </c>
      <c r="C10" s="88" t="s">
        <v>16</v>
      </c>
      <c r="D10" s="89" t="s">
        <v>17</v>
      </c>
      <c r="E10" s="89"/>
      <c r="F10" s="89"/>
      <c r="G10" s="90" t="str">
        <f>G11</f>
        <v>+6,4</v>
      </c>
      <c r="H10" s="3">
        <f>SUM(H11:H13)</f>
        <v>65.7</v>
      </c>
      <c r="I10" s="3">
        <f>SUM(I11:I13)</f>
        <v>0</v>
      </c>
      <c r="J10" s="3">
        <f>SUM(J11:J13)</f>
        <v>0</v>
      </c>
      <c r="K10" s="3">
        <f>SUM(K11:K13)</f>
        <v>0</v>
      </c>
      <c r="L10" s="22" t="e">
        <f>#REF!+#REF!</f>
        <v>#REF!</v>
      </c>
      <c r="M10" s="22" t="e">
        <f>#REF!+#REF!</f>
        <v>#REF!</v>
      </c>
      <c r="N10" s="22" t="e">
        <f>#REF!+#REF!</f>
        <v>#REF!</v>
      </c>
      <c r="O10" s="22" t="e">
        <f>#REF!+#REF!</f>
        <v>#REF!</v>
      </c>
    </row>
    <row r="11" spans="1:18" ht="36" customHeight="1">
      <c r="A11" s="21" t="s">
        <v>18</v>
      </c>
      <c r="B11" s="2" t="s">
        <v>19</v>
      </c>
      <c r="C11" s="91">
        <v>911</v>
      </c>
      <c r="D11" s="89" t="s">
        <v>20</v>
      </c>
      <c r="E11" s="92"/>
      <c r="F11" s="92"/>
      <c r="G11" s="103" t="str">
        <f>G12</f>
        <v>+6,4</v>
      </c>
      <c r="H11" s="28">
        <v>65.7</v>
      </c>
      <c r="I11" s="28">
        <v>0</v>
      </c>
      <c r="J11" s="28">
        <v>0</v>
      </c>
      <c r="K11" s="28">
        <v>0</v>
      </c>
      <c r="L11" s="22" t="e">
        <f>#REF!+#REF!+#REF!+#REF!</f>
        <v>#REF!</v>
      </c>
      <c r="M11" s="22" t="e">
        <f>#REF!+#REF!+#REF!+#REF!</f>
        <v>#REF!</v>
      </c>
      <c r="N11" s="22" t="e">
        <f>#REF!+#REF!+#REF!+#REF!</f>
        <v>#REF!</v>
      </c>
      <c r="O11" s="30" t="e">
        <f>#REF!+#REF!+#REF!+#REF!</f>
        <v>#REF!</v>
      </c>
      <c r="P11" s="27"/>
      <c r="Q11" s="27"/>
      <c r="R11" s="27"/>
    </row>
    <row r="12" spans="1:15" ht="21.75" customHeight="1">
      <c r="A12" s="25" t="s">
        <v>100</v>
      </c>
      <c r="B12" s="83" t="s">
        <v>21</v>
      </c>
      <c r="C12" s="91">
        <v>911</v>
      </c>
      <c r="D12" s="85" t="s">
        <v>20</v>
      </c>
      <c r="E12" s="85" t="s">
        <v>99</v>
      </c>
      <c r="F12" s="94"/>
      <c r="G12" s="101" t="str">
        <f>G13</f>
        <v>+6,4</v>
      </c>
      <c r="H12" s="24"/>
      <c r="I12" s="24"/>
      <c r="J12" s="24"/>
      <c r="K12" s="24"/>
      <c r="L12" s="26"/>
      <c r="M12" s="26"/>
      <c r="N12" s="26"/>
      <c r="O12" s="26"/>
    </row>
    <row r="13" spans="1:15" ht="14.25" customHeight="1">
      <c r="A13" s="25"/>
      <c r="B13" s="83" t="s">
        <v>74</v>
      </c>
      <c r="C13" s="91">
        <v>911</v>
      </c>
      <c r="D13" s="85" t="s">
        <v>20</v>
      </c>
      <c r="E13" s="85" t="s">
        <v>99</v>
      </c>
      <c r="F13" s="85" t="s">
        <v>75</v>
      </c>
      <c r="G13" s="100" t="s">
        <v>109</v>
      </c>
      <c r="H13" s="28"/>
      <c r="I13" s="28"/>
      <c r="J13" s="28"/>
      <c r="K13" s="28"/>
      <c r="L13" s="29"/>
      <c r="M13" s="29"/>
      <c r="N13" s="29"/>
      <c r="O13" s="29"/>
    </row>
    <row r="14" spans="1:15" ht="15" customHeight="1">
      <c r="A14" s="21" t="s">
        <v>77</v>
      </c>
      <c r="B14" s="83" t="s">
        <v>23</v>
      </c>
      <c r="C14" s="91">
        <v>911</v>
      </c>
      <c r="D14" s="89" t="s">
        <v>24</v>
      </c>
      <c r="E14" s="89"/>
      <c r="F14" s="89"/>
      <c r="G14" s="103" t="str">
        <f>G15</f>
        <v>+8785,2</v>
      </c>
      <c r="H14" s="3">
        <f>SUM(H15:H18)</f>
        <v>0</v>
      </c>
      <c r="I14" s="3">
        <f>SUM(I15:I18)</f>
        <v>4532.02</v>
      </c>
      <c r="J14" s="3">
        <f>SUM(J15:J18)</f>
        <v>4435</v>
      </c>
      <c r="K14" s="3">
        <f>SUM(K15:K18)</f>
        <v>1285</v>
      </c>
      <c r="L14" s="22" t="e">
        <f>#REF!+L15+#REF!</f>
        <v>#REF!</v>
      </c>
      <c r="M14" s="22" t="e">
        <f>#REF!+M15+#REF!</f>
        <v>#REF!</v>
      </c>
      <c r="N14" s="22" t="e">
        <f>#REF!+N15+#REF!</f>
        <v>#REF!</v>
      </c>
      <c r="O14" s="22" t="e">
        <f>#REF!+O15+#REF!</f>
        <v>#REF!</v>
      </c>
    </row>
    <row r="15" spans="1:15" ht="16.5" customHeight="1">
      <c r="A15" s="25" t="s">
        <v>78</v>
      </c>
      <c r="B15" s="2" t="s">
        <v>26</v>
      </c>
      <c r="C15" s="91">
        <v>911</v>
      </c>
      <c r="D15" s="96" t="s">
        <v>27</v>
      </c>
      <c r="E15" s="94"/>
      <c r="F15" s="94"/>
      <c r="G15" s="104" t="s">
        <v>123</v>
      </c>
      <c r="H15" s="24">
        <f>10-10</f>
        <v>0</v>
      </c>
      <c r="I15" s="24">
        <f>3260+250+15+85+30+100+336.67+355.35+100</f>
        <v>4532.02</v>
      </c>
      <c r="J15" s="24">
        <f>1705+30+10+350+60+30+1200+250+800</f>
        <v>4435</v>
      </c>
      <c r="K15" s="24">
        <f>60+85+1140</f>
        <v>1285</v>
      </c>
      <c r="L15" s="23" t="e">
        <f>SUM(L17,L21,#REF!,#REF!,L25,L30,L33,#REF!,#REF!,#REF!,#REF!,#REF!)</f>
        <v>#REF!</v>
      </c>
      <c r="M15" s="23" t="e">
        <f>SUM(M17,M21,#REF!,#REF!,M25,M30,M33,#REF!,#REF!,#REF!,#REF!,#REF!)</f>
        <v>#REF!</v>
      </c>
      <c r="N15" s="23" t="e">
        <f>SUM(N17,N21,#REF!,#REF!,N25,N30,N33,#REF!,#REF!,#REF!,#REF!,#REF!)</f>
        <v>#REF!</v>
      </c>
      <c r="O15" s="23" t="e">
        <f>SUM(O17,O21,#REF!,#REF!,O25,O30,O33,#REF!,#REF!,#REF!,#REF!,#REF!)</f>
        <v>#REF!</v>
      </c>
    </row>
    <row r="16" spans="1:15" ht="15.75" customHeight="1">
      <c r="A16" s="25" t="s">
        <v>79</v>
      </c>
      <c r="B16" s="83" t="s">
        <v>28</v>
      </c>
      <c r="C16" s="91">
        <v>911</v>
      </c>
      <c r="D16" s="85" t="s">
        <v>27</v>
      </c>
      <c r="E16" s="85" t="s">
        <v>83</v>
      </c>
      <c r="F16" s="94"/>
      <c r="G16" s="100" t="s">
        <v>118</v>
      </c>
      <c r="H16" s="24"/>
      <c r="I16" s="24"/>
      <c r="J16" s="24"/>
      <c r="K16" s="24"/>
      <c r="L16" s="23"/>
      <c r="M16" s="23"/>
      <c r="N16" s="23"/>
      <c r="O16" s="23"/>
    </row>
    <row r="17" spans="1:15" ht="20.25">
      <c r="A17" s="25"/>
      <c r="B17" s="83" t="s">
        <v>29</v>
      </c>
      <c r="C17" s="91">
        <v>911</v>
      </c>
      <c r="D17" s="85" t="s">
        <v>27</v>
      </c>
      <c r="E17" s="85" t="s">
        <v>84</v>
      </c>
      <c r="F17" s="94"/>
      <c r="G17" s="101" t="str">
        <f>G18</f>
        <v>+1839,6</v>
      </c>
      <c r="H17" s="24"/>
      <c r="I17" s="24"/>
      <c r="J17" s="24"/>
      <c r="K17" s="24"/>
      <c r="L17" s="26" t="e">
        <f>L18</f>
        <v>#REF!</v>
      </c>
      <c r="M17" s="26" t="e">
        <f>M18</f>
        <v>#REF!</v>
      </c>
      <c r="N17" s="26" t="e">
        <f>N18</f>
        <v>#REF!</v>
      </c>
      <c r="O17" s="26" t="e">
        <f>O18</f>
        <v>#REF!</v>
      </c>
    </row>
    <row r="18" spans="1:15" ht="12">
      <c r="A18" s="25"/>
      <c r="B18" s="83" t="s">
        <v>82</v>
      </c>
      <c r="C18" s="91">
        <v>911</v>
      </c>
      <c r="D18" s="85" t="s">
        <v>27</v>
      </c>
      <c r="E18" s="85" t="s">
        <v>84</v>
      </c>
      <c r="F18" s="85" t="s">
        <v>73</v>
      </c>
      <c r="G18" s="100" t="s">
        <v>111</v>
      </c>
      <c r="H18" s="28"/>
      <c r="I18" s="28"/>
      <c r="J18" s="28"/>
      <c r="K18" s="28"/>
      <c r="L18" s="29" t="e">
        <f>#REF!</f>
        <v>#REF!</v>
      </c>
      <c r="M18" s="29" t="e">
        <f>#REF!</f>
        <v>#REF!</v>
      </c>
      <c r="N18" s="29" t="e">
        <f>#REF!</f>
        <v>#REF!</v>
      </c>
      <c r="O18" s="29" t="e">
        <f>#REF!</f>
        <v>#REF!</v>
      </c>
    </row>
    <row r="19" spans="1:15" ht="20.25">
      <c r="A19" s="25"/>
      <c r="B19" s="83" t="s">
        <v>70</v>
      </c>
      <c r="C19" s="91">
        <v>911</v>
      </c>
      <c r="D19" s="85" t="s">
        <v>27</v>
      </c>
      <c r="E19" s="85" t="s">
        <v>85</v>
      </c>
      <c r="F19" s="85"/>
      <c r="G19" s="95">
        <f>G20</f>
        <v>-3.7</v>
      </c>
      <c r="H19" s="28"/>
      <c r="I19" s="28"/>
      <c r="J19" s="28"/>
      <c r="K19" s="28"/>
      <c r="L19" s="29"/>
      <c r="M19" s="29"/>
      <c r="N19" s="29"/>
      <c r="O19" s="29"/>
    </row>
    <row r="20" spans="1:15" ht="12">
      <c r="A20" s="25"/>
      <c r="B20" s="83" t="s">
        <v>82</v>
      </c>
      <c r="C20" s="91">
        <v>911</v>
      </c>
      <c r="D20" s="85" t="s">
        <v>27</v>
      </c>
      <c r="E20" s="85" t="s">
        <v>85</v>
      </c>
      <c r="F20" s="85" t="s">
        <v>73</v>
      </c>
      <c r="G20" s="95">
        <v>-3.7</v>
      </c>
      <c r="H20" s="28"/>
      <c r="I20" s="28"/>
      <c r="J20" s="28"/>
      <c r="K20" s="28"/>
      <c r="L20" s="29"/>
      <c r="M20" s="29"/>
      <c r="N20" s="29"/>
      <c r="O20" s="29"/>
    </row>
    <row r="21" spans="1:15" ht="12">
      <c r="A21" s="25"/>
      <c r="B21" s="83" t="s">
        <v>30</v>
      </c>
      <c r="C21" s="91">
        <v>911</v>
      </c>
      <c r="D21" s="85" t="s">
        <v>27</v>
      </c>
      <c r="E21" s="85" t="s">
        <v>86</v>
      </c>
      <c r="F21" s="94"/>
      <c r="G21" s="101" t="str">
        <f>G22</f>
        <v>+1447,3</v>
      </c>
      <c r="H21" s="24"/>
      <c r="I21" s="24"/>
      <c r="J21" s="24"/>
      <c r="K21" s="24"/>
      <c r="L21" s="26" t="e">
        <f>L22</f>
        <v>#REF!</v>
      </c>
      <c r="M21" s="26" t="e">
        <f>M22</f>
        <v>#REF!</v>
      </c>
      <c r="N21" s="26" t="e">
        <f>N22</f>
        <v>#REF!</v>
      </c>
      <c r="O21" s="26" t="e">
        <f>O22</f>
        <v>#REF!</v>
      </c>
    </row>
    <row r="22" spans="1:15" ht="12">
      <c r="A22" s="25"/>
      <c r="B22" s="83" t="s">
        <v>82</v>
      </c>
      <c r="C22" s="91">
        <v>911</v>
      </c>
      <c r="D22" s="92" t="s">
        <v>27</v>
      </c>
      <c r="E22" s="85" t="s">
        <v>86</v>
      </c>
      <c r="F22" s="92" t="s">
        <v>73</v>
      </c>
      <c r="G22" s="100" t="s">
        <v>117</v>
      </c>
      <c r="H22" s="28"/>
      <c r="I22" s="28"/>
      <c r="J22" s="28"/>
      <c r="K22" s="28"/>
      <c r="L22" s="29" t="e">
        <f>#REF!</f>
        <v>#REF!</v>
      </c>
      <c r="M22" s="29" t="e">
        <f>#REF!</f>
        <v>#REF!</v>
      </c>
      <c r="N22" s="29" t="e">
        <f>#REF!</f>
        <v>#REF!</v>
      </c>
      <c r="O22" s="29" t="e">
        <f>#REF!</f>
        <v>#REF!</v>
      </c>
    </row>
    <row r="23" spans="1:15" ht="20.25">
      <c r="A23" s="25"/>
      <c r="B23" s="84" t="s">
        <v>40</v>
      </c>
      <c r="C23" s="91">
        <v>911</v>
      </c>
      <c r="D23" s="92" t="s">
        <v>27</v>
      </c>
      <c r="E23" s="85" t="s">
        <v>87</v>
      </c>
      <c r="F23" s="92"/>
      <c r="G23" s="101" t="str">
        <f>G24</f>
        <v>+111,5</v>
      </c>
      <c r="H23" s="28"/>
      <c r="I23" s="28"/>
      <c r="J23" s="28"/>
      <c r="K23" s="28"/>
      <c r="L23" s="29"/>
      <c r="M23" s="29"/>
      <c r="N23" s="29"/>
      <c r="O23" s="29"/>
    </row>
    <row r="24" spans="1:15" ht="12">
      <c r="A24" s="25"/>
      <c r="B24" s="83" t="s">
        <v>82</v>
      </c>
      <c r="C24" s="91">
        <v>911</v>
      </c>
      <c r="D24" s="92" t="s">
        <v>27</v>
      </c>
      <c r="E24" s="85" t="s">
        <v>87</v>
      </c>
      <c r="F24" s="92" t="s">
        <v>73</v>
      </c>
      <c r="G24" s="100" t="s">
        <v>112</v>
      </c>
      <c r="H24" s="28"/>
      <c r="I24" s="28"/>
      <c r="J24" s="28"/>
      <c r="K24" s="28"/>
      <c r="L24" s="29"/>
      <c r="M24" s="29"/>
      <c r="N24" s="29"/>
      <c r="O24" s="29"/>
    </row>
    <row r="25" spans="1:15" ht="20.25">
      <c r="A25" s="25" t="s">
        <v>102</v>
      </c>
      <c r="B25" s="83" t="s">
        <v>41</v>
      </c>
      <c r="C25" s="91">
        <v>911</v>
      </c>
      <c r="D25" s="85" t="s">
        <v>27</v>
      </c>
      <c r="E25" s="85" t="s">
        <v>88</v>
      </c>
      <c r="F25" s="94"/>
      <c r="G25" s="100" t="s">
        <v>120</v>
      </c>
      <c r="H25" s="24"/>
      <c r="I25" s="24"/>
      <c r="J25" s="24"/>
      <c r="K25" s="24"/>
      <c r="L25" s="26" t="e">
        <f>L27</f>
        <v>#REF!</v>
      </c>
      <c r="M25" s="26" t="e">
        <f>M27</f>
        <v>#REF!</v>
      </c>
      <c r="N25" s="26" t="e">
        <f>N27</f>
        <v>#REF!</v>
      </c>
      <c r="O25" s="26" t="e">
        <f>O27</f>
        <v>#REF!</v>
      </c>
    </row>
    <row r="26" spans="1:15" ht="12">
      <c r="A26" s="25"/>
      <c r="B26" s="83" t="s">
        <v>42</v>
      </c>
      <c r="C26" s="91">
        <v>911</v>
      </c>
      <c r="D26" s="85" t="s">
        <v>27</v>
      </c>
      <c r="E26" s="85" t="s">
        <v>89</v>
      </c>
      <c r="F26" s="94"/>
      <c r="G26" s="95">
        <f>G27</f>
        <v>-8.9</v>
      </c>
      <c r="H26" s="24"/>
      <c r="I26" s="24"/>
      <c r="J26" s="24"/>
      <c r="K26" s="24"/>
      <c r="L26" s="26"/>
      <c r="M26" s="26"/>
      <c r="N26" s="26"/>
      <c r="O26" s="26"/>
    </row>
    <row r="27" spans="1:15" ht="12">
      <c r="A27" s="25"/>
      <c r="B27" s="83" t="s">
        <v>82</v>
      </c>
      <c r="C27" s="91">
        <v>911</v>
      </c>
      <c r="D27" s="92" t="s">
        <v>27</v>
      </c>
      <c r="E27" s="85" t="s">
        <v>89</v>
      </c>
      <c r="F27" s="92" t="s">
        <v>73</v>
      </c>
      <c r="G27" s="95">
        <v>-8.9</v>
      </c>
      <c r="H27" s="28"/>
      <c r="I27" s="28"/>
      <c r="J27" s="28"/>
      <c r="K27" s="28"/>
      <c r="L27" s="29" t="e">
        <f>#REF!</f>
        <v>#REF!</v>
      </c>
      <c r="M27" s="29" t="e">
        <f>#REF!</f>
        <v>#REF!</v>
      </c>
      <c r="N27" s="29" t="e">
        <f>#REF!</f>
        <v>#REF!</v>
      </c>
      <c r="O27" s="29" t="e">
        <f>#REF!</f>
        <v>#REF!</v>
      </c>
    </row>
    <row r="28" spans="1:15" ht="12">
      <c r="A28" s="25"/>
      <c r="B28" s="83" t="s">
        <v>121</v>
      </c>
      <c r="C28" s="91">
        <v>911</v>
      </c>
      <c r="D28" s="92" t="s">
        <v>27</v>
      </c>
      <c r="E28" s="85" t="s">
        <v>122</v>
      </c>
      <c r="F28" s="92"/>
      <c r="G28" s="101" t="str">
        <f>G29</f>
        <v>+343,2</v>
      </c>
      <c r="H28" s="28"/>
      <c r="I28" s="28"/>
      <c r="J28" s="28"/>
      <c r="K28" s="28"/>
      <c r="L28" s="29"/>
      <c r="M28" s="29"/>
      <c r="N28" s="29"/>
      <c r="O28" s="29"/>
    </row>
    <row r="29" spans="1:15" ht="12">
      <c r="A29" s="25"/>
      <c r="B29" s="83" t="s">
        <v>82</v>
      </c>
      <c r="C29" s="91">
        <v>911</v>
      </c>
      <c r="D29" s="92" t="s">
        <v>27</v>
      </c>
      <c r="E29" s="85" t="s">
        <v>122</v>
      </c>
      <c r="F29" s="92" t="s">
        <v>73</v>
      </c>
      <c r="G29" s="100" t="s">
        <v>119</v>
      </c>
      <c r="H29" s="28"/>
      <c r="I29" s="28"/>
      <c r="J29" s="28"/>
      <c r="K29" s="28"/>
      <c r="L29" s="29"/>
      <c r="M29" s="29"/>
      <c r="N29" s="29"/>
      <c r="O29" s="29"/>
    </row>
    <row r="30" spans="1:15" ht="12">
      <c r="A30" s="25" t="s">
        <v>103</v>
      </c>
      <c r="B30" s="83" t="s">
        <v>31</v>
      </c>
      <c r="C30" s="91">
        <v>911</v>
      </c>
      <c r="D30" s="85" t="s">
        <v>27</v>
      </c>
      <c r="E30" s="85" t="s">
        <v>90</v>
      </c>
      <c r="F30" s="94"/>
      <c r="G30" s="100" t="s">
        <v>114</v>
      </c>
      <c r="H30" s="24"/>
      <c r="I30" s="24"/>
      <c r="J30" s="24"/>
      <c r="K30" s="24"/>
      <c r="L30" s="26" t="e">
        <f>L32</f>
        <v>#REF!</v>
      </c>
      <c r="M30" s="26" t="e">
        <f>M32</f>
        <v>#REF!</v>
      </c>
      <c r="N30" s="26" t="e">
        <f>N32</f>
        <v>#REF!</v>
      </c>
      <c r="O30" s="26" t="e">
        <f>O32</f>
        <v>#REF!</v>
      </c>
    </row>
    <row r="31" spans="1:15" ht="12">
      <c r="A31" s="25"/>
      <c r="B31" s="83" t="s">
        <v>43</v>
      </c>
      <c r="C31" s="91">
        <v>911</v>
      </c>
      <c r="D31" s="85" t="s">
        <v>27</v>
      </c>
      <c r="E31" s="85" t="s">
        <v>91</v>
      </c>
      <c r="F31" s="94"/>
      <c r="G31" s="101" t="str">
        <f>G32</f>
        <v>+1265,1</v>
      </c>
      <c r="H31" s="24"/>
      <c r="I31" s="24"/>
      <c r="J31" s="24"/>
      <c r="K31" s="24"/>
      <c r="L31" s="26"/>
      <c r="M31" s="26"/>
      <c r="N31" s="26"/>
      <c r="O31" s="26"/>
    </row>
    <row r="32" spans="1:15" ht="12">
      <c r="A32" s="25"/>
      <c r="B32" s="83" t="s">
        <v>82</v>
      </c>
      <c r="C32" s="91">
        <v>911</v>
      </c>
      <c r="D32" s="92" t="s">
        <v>27</v>
      </c>
      <c r="E32" s="85" t="s">
        <v>91</v>
      </c>
      <c r="F32" s="92" t="s">
        <v>73</v>
      </c>
      <c r="G32" s="100" t="s">
        <v>113</v>
      </c>
      <c r="H32" s="28"/>
      <c r="I32" s="28"/>
      <c r="J32" s="28"/>
      <c r="K32" s="28"/>
      <c r="L32" s="29" t="e">
        <f>#REF!</f>
        <v>#REF!</v>
      </c>
      <c r="M32" s="29" t="e">
        <f>#REF!</f>
        <v>#REF!</v>
      </c>
      <c r="N32" s="29" t="e">
        <f>#REF!</f>
        <v>#REF!</v>
      </c>
      <c r="O32" s="29" t="e">
        <f>#REF!</f>
        <v>#REF!</v>
      </c>
    </row>
    <row r="33" spans="1:15" ht="20.25">
      <c r="A33" s="25"/>
      <c r="B33" s="83" t="s">
        <v>44</v>
      </c>
      <c r="C33" s="91">
        <v>911</v>
      </c>
      <c r="D33" s="85" t="s">
        <v>27</v>
      </c>
      <c r="E33" s="85" t="s">
        <v>92</v>
      </c>
      <c r="F33" s="94"/>
      <c r="G33" s="95">
        <f>G34</f>
        <v>-18.9</v>
      </c>
      <c r="H33" s="24"/>
      <c r="I33" s="24"/>
      <c r="J33" s="24"/>
      <c r="K33" s="24"/>
      <c r="L33" s="26" t="e">
        <f>L34</f>
        <v>#REF!</v>
      </c>
      <c r="M33" s="26" t="e">
        <f>M34</f>
        <v>#REF!</v>
      </c>
      <c r="N33" s="26" t="e">
        <f>N34</f>
        <v>#REF!</v>
      </c>
      <c r="O33" s="26" t="e">
        <f>O34</f>
        <v>#REF!</v>
      </c>
    </row>
    <row r="34" spans="1:15" ht="12">
      <c r="A34" s="25"/>
      <c r="B34" s="83" t="s">
        <v>82</v>
      </c>
      <c r="C34" s="91">
        <v>911</v>
      </c>
      <c r="D34" s="92" t="s">
        <v>27</v>
      </c>
      <c r="E34" s="85" t="s">
        <v>92</v>
      </c>
      <c r="F34" s="92" t="s">
        <v>73</v>
      </c>
      <c r="G34" s="95">
        <v>-18.9</v>
      </c>
      <c r="H34" s="28"/>
      <c r="I34" s="28"/>
      <c r="J34" s="28"/>
      <c r="K34" s="28"/>
      <c r="L34" s="29" t="e">
        <f>#REF!</f>
        <v>#REF!</v>
      </c>
      <c r="M34" s="29" t="e">
        <f>#REF!</f>
        <v>#REF!</v>
      </c>
      <c r="N34" s="29" t="e">
        <f>#REF!</f>
        <v>#REF!</v>
      </c>
      <c r="O34" s="29" t="e">
        <f>#REF!</f>
        <v>#REF!</v>
      </c>
    </row>
    <row r="35" spans="1:15" ht="20.25">
      <c r="A35" s="25"/>
      <c r="B35" s="83" t="s">
        <v>45</v>
      </c>
      <c r="C35" s="91">
        <v>911</v>
      </c>
      <c r="D35" s="92" t="s">
        <v>27</v>
      </c>
      <c r="E35" s="85" t="s">
        <v>93</v>
      </c>
      <c r="F35" s="92"/>
      <c r="G35" s="95">
        <f>G36</f>
        <v>-44.9</v>
      </c>
      <c r="H35" s="28"/>
      <c r="I35" s="28"/>
      <c r="J35" s="28"/>
      <c r="K35" s="28"/>
      <c r="L35" s="29"/>
      <c r="M35" s="29"/>
      <c r="N35" s="29"/>
      <c r="O35" s="29"/>
    </row>
    <row r="36" spans="1:15" ht="12">
      <c r="A36" s="25"/>
      <c r="B36" s="83" t="s">
        <v>82</v>
      </c>
      <c r="C36" s="91">
        <v>911</v>
      </c>
      <c r="D36" s="92" t="s">
        <v>27</v>
      </c>
      <c r="E36" s="85" t="s">
        <v>93</v>
      </c>
      <c r="F36" s="92" t="s">
        <v>73</v>
      </c>
      <c r="G36" s="95">
        <v>-44.9</v>
      </c>
      <c r="H36" s="28"/>
      <c r="I36" s="28"/>
      <c r="J36" s="28"/>
      <c r="K36" s="28"/>
      <c r="L36" s="29"/>
      <c r="M36" s="29"/>
      <c r="N36" s="29"/>
      <c r="O36" s="29"/>
    </row>
    <row r="37" spans="1:15" ht="12">
      <c r="A37" s="25" t="s">
        <v>104</v>
      </c>
      <c r="B37" s="83" t="s">
        <v>46</v>
      </c>
      <c r="C37" s="91">
        <v>911</v>
      </c>
      <c r="D37" s="92" t="s">
        <v>27</v>
      </c>
      <c r="E37" s="85" t="s">
        <v>94</v>
      </c>
      <c r="F37" s="92"/>
      <c r="G37" s="101" t="str">
        <f>G38</f>
        <v>+3854,9</v>
      </c>
      <c r="H37" s="28"/>
      <c r="I37" s="28"/>
      <c r="J37" s="28"/>
      <c r="K37" s="28"/>
      <c r="L37" s="29"/>
      <c r="M37" s="29"/>
      <c r="N37" s="29"/>
      <c r="O37" s="29"/>
    </row>
    <row r="38" spans="1:15" ht="12">
      <c r="A38" s="25"/>
      <c r="B38" s="83" t="s">
        <v>47</v>
      </c>
      <c r="C38" s="91">
        <v>911</v>
      </c>
      <c r="D38" s="92" t="s">
        <v>27</v>
      </c>
      <c r="E38" s="85" t="s">
        <v>95</v>
      </c>
      <c r="F38" s="92"/>
      <c r="G38" s="101" t="str">
        <f>G39</f>
        <v>+3854,9</v>
      </c>
      <c r="H38" s="28"/>
      <c r="I38" s="28"/>
      <c r="J38" s="28"/>
      <c r="K38" s="28"/>
      <c r="L38" s="29"/>
      <c r="M38" s="29"/>
      <c r="N38" s="29"/>
      <c r="O38" s="29"/>
    </row>
    <row r="39" spans="1:15" ht="12">
      <c r="A39" s="25"/>
      <c r="B39" s="83" t="s">
        <v>82</v>
      </c>
      <c r="C39" s="91">
        <v>911</v>
      </c>
      <c r="D39" s="92" t="s">
        <v>27</v>
      </c>
      <c r="E39" s="85" t="s">
        <v>95</v>
      </c>
      <c r="F39" s="92" t="s">
        <v>73</v>
      </c>
      <c r="G39" s="100" t="s">
        <v>116</v>
      </c>
      <c r="H39" s="28"/>
      <c r="I39" s="28"/>
      <c r="J39" s="28"/>
      <c r="K39" s="28"/>
      <c r="L39" s="29"/>
      <c r="M39" s="29"/>
      <c r="N39" s="29"/>
      <c r="O39" s="29"/>
    </row>
    <row r="40" spans="1:15" ht="16.5" customHeight="1">
      <c r="A40" s="21" t="s">
        <v>22</v>
      </c>
      <c r="B40" s="83" t="s">
        <v>32</v>
      </c>
      <c r="C40" s="91">
        <v>911</v>
      </c>
      <c r="D40" s="89" t="s">
        <v>33</v>
      </c>
      <c r="E40" s="89"/>
      <c r="F40" s="89"/>
      <c r="G40" s="93">
        <f>G41</f>
        <v>-118.70000000000002</v>
      </c>
      <c r="H40" s="3">
        <f>SUM(H41:H45)</f>
        <v>240</v>
      </c>
      <c r="I40" s="3">
        <f>SUM(I41:I45)</f>
        <v>1149.33</v>
      </c>
      <c r="J40" s="3">
        <f>SUM(J41:J45)</f>
        <v>353.33</v>
      </c>
      <c r="K40" s="3">
        <f>SUM(K41:K45)</f>
        <v>308.34000000000003</v>
      </c>
      <c r="L40" s="22" t="e">
        <f>L41+#REF!</f>
        <v>#REF!</v>
      </c>
      <c r="M40" s="22" t="e">
        <f>M41+#REF!</f>
        <v>#REF!</v>
      </c>
      <c r="N40" s="22" t="e">
        <f>N41+#REF!</f>
        <v>#REF!</v>
      </c>
      <c r="O40" s="22" t="e">
        <f>O41+#REF!</f>
        <v>#REF!</v>
      </c>
    </row>
    <row r="41" spans="1:15" ht="15" customHeight="1">
      <c r="A41" s="102" t="s">
        <v>25</v>
      </c>
      <c r="B41" s="2" t="s">
        <v>34</v>
      </c>
      <c r="C41" s="91">
        <v>911</v>
      </c>
      <c r="D41" s="89" t="s">
        <v>35</v>
      </c>
      <c r="E41" s="92"/>
      <c r="F41" s="92"/>
      <c r="G41" s="93">
        <f>G42+G44+G46</f>
        <v>-118.70000000000002</v>
      </c>
      <c r="H41" s="28">
        <f>100+100+12+28</f>
        <v>240</v>
      </c>
      <c r="I41" s="28">
        <f>1000+133.33+5+11-272+272</f>
        <v>1149.33</v>
      </c>
      <c r="J41" s="28">
        <f>250+103.33</f>
        <v>353.33</v>
      </c>
      <c r="K41" s="28">
        <f>150+133.34+25</f>
        <v>308.34000000000003</v>
      </c>
      <c r="L41" s="22" t="e">
        <f>SUM(L43,#REF!,#REF!,#REF!,#REF!,#REF!,#REF!,#REF!,#REF!,#REF!,#REF!,#REF!,#REF!,#REF!,#REF!,#REF!,#REF!,L45,#REF!,#REF!,#REF!,#REF!,#REF!)</f>
        <v>#REF!</v>
      </c>
      <c r="M41" s="22" t="e">
        <f>SUM(M43,#REF!,#REF!,#REF!,#REF!,#REF!,#REF!,#REF!,#REF!,#REF!,#REF!,#REF!,#REF!,#REF!,#REF!,#REF!,#REF!,M45,#REF!,#REF!,#REF!,#REF!,#REF!)</f>
        <v>#REF!</v>
      </c>
      <c r="N41" s="22" t="e">
        <f>SUM(N43,#REF!,#REF!,#REF!,#REF!,#REF!,#REF!,#REF!,#REF!,#REF!,#REF!,#REF!,#REF!,#REF!,#REF!,#REF!,#REF!,N45,#REF!,#REF!,#REF!,#REF!,#REF!)</f>
        <v>#REF!</v>
      </c>
      <c r="O41" s="22" t="e">
        <f>SUM(O43,#REF!,#REF!,#REF!,#REF!,#REF!,#REF!,#REF!,#REF!,#REF!,#REF!,#REF!,#REF!,#REF!,#REF!,#REF!,#REF!,O45,#REF!,#REF!,#REF!,#REF!,#REF!)</f>
        <v>#REF!</v>
      </c>
    </row>
    <row r="42" spans="1:15" ht="21.75" customHeight="1">
      <c r="A42" s="25" t="s">
        <v>69</v>
      </c>
      <c r="B42" s="83" t="s">
        <v>36</v>
      </c>
      <c r="C42" s="91">
        <v>911</v>
      </c>
      <c r="D42" s="92" t="s">
        <v>35</v>
      </c>
      <c r="E42" s="92" t="s">
        <v>96</v>
      </c>
      <c r="F42" s="92"/>
      <c r="G42" s="101" t="str">
        <f>G43</f>
        <v>+129,0</v>
      </c>
      <c r="H42" s="28"/>
      <c r="I42" s="28"/>
      <c r="J42" s="28"/>
      <c r="K42" s="28"/>
      <c r="L42" s="22"/>
      <c r="M42" s="22"/>
      <c r="N42" s="22"/>
      <c r="O42" s="22"/>
    </row>
    <row r="43" spans="1:15" ht="13.5" customHeight="1">
      <c r="A43" s="25"/>
      <c r="B43" s="83" t="s">
        <v>82</v>
      </c>
      <c r="C43" s="91">
        <v>911</v>
      </c>
      <c r="D43" s="85" t="s">
        <v>35</v>
      </c>
      <c r="E43" s="92" t="s">
        <v>96</v>
      </c>
      <c r="F43" s="85" t="s">
        <v>73</v>
      </c>
      <c r="G43" s="100" t="s">
        <v>115</v>
      </c>
      <c r="H43" s="24"/>
      <c r="I43" s="24"/>
      <c r="J43" s="24"/>
      <c r="K43" s="24"/>
      <c r="L43" s="26" t="e">
        <f>#REF!+#REF!</f>
        <v>#REF!</v>
      </c>
      <c r="M43" s="26" t="e">
        <f>#REF!+#REF!</f>
        <v>#REF!</v>
      </c>
      <c r="N43" s="26" t="e">
        <f>#REF!+#REF!</f>
        <v>#REF!</v>
      </c>
      <c r="O43" s="26" t="e">
        <f>#REF!+#REF!</f>
        <v>#REF!</v>
      </c>
    </row>
    <row r="44" spans="1:15" ht="23.25" customHeight="1">
      <c r="A44" s="31" t="s">
        <v>80</v>
      </c>
      <c r="B44" s="83" t="s">
        <v>37</v>
      </c>
      <c r="C44" s="91">
        <v>911</v>
      </c>
      <c r="D44" s="92" t="s">
        <v>35</v>
      </c>
      <c r="E44" s="85" t="s">
        <v>97</v>
      </c>
      <c r="F44" s="92"/>
      <c r="G44" s="101" t="str">
        <f>G45</f>
        <v>-45,9</v>
      </c>
      <c r="H44" s="28"/>
      <c r="I44" s="28"/>
      <c r="J44" s="28"/>
      <c r="K44" s="28"/>
      <c r="L44" s="29"/>
      <c r="M44" s="29"/>
      <c r="N44" s="29"/>
      <c r="O44" s="29"/>
    </row>
    <row r="45" spans="1:15" ht="16.5" customHeight="1">
      <c r="A45" s="31"/>
      <c r="B45" s="83" t="s">
        <v>82</v>
      </c>
      <c r="C45" s="91">
        <v>911</v>
      </c>
      <c r="D45" s="85" t="s">
        <v>35</v>
      </c>
      <c r="E45" s="85" t="s">
        <v>97</v>
      </c>
      <c r="F45" s="92" t="s">
        <v>73</v>
      </c>
      <c r="G45" s="100" t="s">
        <v>110</v>
      </c>
      <c r="H45" s="24"/>
      <c r="I45" s="24"/>
      <c r="J45" s="24"/>
      <c r="K45" s="24"/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</row>
    <row r="46" spans="1:15" ht="18" customHeight="1">
      <c r="A46" s="31" t="s">
        <v>81</v>
      </c>
      <c r="B46" s="83" t="s">
        <v>71</v>
      </c>
      <c r="C46" s="91">
        <v>911</v>
      </c>
      <c r="D46" s="85" t="s">
        <v>35</v>
      </c>
      <c r="E46" s="85" t="s">
        <v>98</v>
      </c>
      <c r="F46" s="92"/>
      <c r="G46" s="95">
        <f>G47</f>
        <v>-201.8</v>
      </c>
      <c r="H46" s="24"/>
      <c r="I46" s="24"/>
      <c r="J46" s="24"/>
      <c r="K46" s="24"/>
      <c r="L46" s="26"/>
      <c r="M46" s="26"/>
      <c r="N46" s="26"/>
      <c r="O46" s="26"/>
    </row>
    <row r="47" spans="1:15" ht="17.25" customHeight="1">
      <c r="A47" s="31"/>
      <c r="B47" s="83" t="s">
        <v>82</v>
      </c>
      <c r="C47" s="91">
        <v>911</v>
      </c>
      <c r="D47" s="85" t="s">
        <v>35</v>
      </c>
      <c r="E47" s="85" t="s">
        <v>98</v>
      </c>
      <c r="F47" s="92" t="s">
        <v>73</v>
      </c>
      <c r="G47" s="95">
        <v>-201.8</v>
      </c>
      <c r="H47" s="24"/>
      <c r="I47" s="24"/>
      <c r="J47" s="24"/>
      <c r="K47" s="24"/>
      <c r="L47" s="26"/>
      <c r="M47" s="26"/>
      <c r="N47" s="26"/>
      <c r="O47" s="26"/>
    </row>
    <row r="48" spans="1:15" ht="13.5" customHeight="1">
      <c r="A48" s="32"/>
      <c r="B48" s="4" t="s">
        <v>38</v>
      </c>
      <c r="C48" s="97"/>
      <c r="D48" s="97"/>
      <c r="E48" s="97"/>
      <c r="F48" s="97"/>
      <c r="G48" s="104" t="s">
        <v>124</v>
      </c>
      <c r="H48" s="1"/>
      <c r="I48" s="1"/>
      <c r="J48" s="1"/>
      <c r="K48" s="1"/>
      <c r="L48" s="22" t="e">
        <f>#REF!+#REF!</f>
        <v>#REF!</v>
      </c>
      <c r="M48" s="22" t="e">
        <f>#REF!+#REF!</f>
        <v>#REF!</v>
      </c>
      <c r="N48" s="22" t="e">
        <f>#REF!+#REF!</f>
        <v>#REF!</v>
      </c>
      <c r="O48" s="22" t="e">
        <f>#REF!+#REF!</f>
        <v>#REF!</v>
      </c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2016-04-14T09:07:00Z</cp:lastPrinted>
  <dcterms:created xsi:type="dcterms:W3CDTF">2001-12-26T13:25:46Z</dcterms:created>
  <dcterms:modified xsi:type="dcterms:W3CDTF">2016-04-19T14:24:13Z</dcterms:modified>
  <cp:category/>
  <cp:version/>
  <cp:contentType/>
  <cp:contentStatus/>
</cp:coreProperties>
</file>