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60" activeTab="2"/>
  </bookViews>
  <sheets>
    <sheet name="Дох." sheetId="1" r:id="rId1"/>
    <sheet name="Вед." sheetId="2" r:id="rId2"/>
    <sheet name="Ист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<sst xmlns="http://schemas.openxmlformats.org/spreadsheetml/2006/main" count="147" uniqueCount="106">
  <si>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</si>
  <si>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</si>
  <si>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</si>
  <si>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</si>
  <si>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</si>
  <si>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Наименование</t>
  </si>
  <si>
    <t>Сумма                          (тыс. руб.)</t>
  </si>
  <si>
    <t>911 01 05 02 01 03 0000 610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</si>
  <si>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</si>
  <si>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</si>
  <si>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</si>
  <si>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</si>
  <si>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</si>
  <si>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Код вида расходов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</si>
  <si>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</si>
  <si>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</si>
  <si>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</si>
  <si>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</si>
  <si>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</si>
  <si>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</si>
  <si>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</si>
  <si>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</si>
  <si>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</si>
  <si>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</si>
  <si>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</si>
  <si>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</si>
  <si>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002 06 01</t>
  </si>
  <si>
    <t>Выполнение отдельных государственных полномочий за счет субвенций из фонда компенсаций Санкт-Петербурга</t>
  </si>
  <si>
    <t>598</t>
  </si>
  <si>
    <t>2.</t>
  </si>
  <si>
    <t>2.1.</t>
  </si>
  <si>
    <t>3.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</si>
  <si>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</si>
  <si>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</si>
  <si>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</si>
  <si>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</si>
  <si>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</si>
  <si>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</si>
  <si>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</si>
  <si>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 xml:space="preserve">600 01 01 </t>
  </si>
  <si>
    <t>600 02 00</t>
  </si>
  <si>
    <t>600 02 02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</si>
  <si>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</si>
  <si>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</si>
  <si>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</si>
  <si>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</si>
  <si>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</t>
  </si>
  <si>
    <t>520 13 01</t>
  </si>
  <si>
    <t>ИТОГО РАСХОДОВ</t>
  </si>
  <si>
    <t>Приложение 3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</si>
  <si>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</si>
  <si>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</si>
  <si>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</si>
  <si>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бюджета</t>
  </si>
  <si>
    <t>911 01 05 0201 03 0000 510</t>
  </si>
  <si>
    <t>Итого источников финансирования дефицита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</si>
  <si>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</si>
  <si>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</si>
  <si>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</si>
  <si>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ИСТОЧНИКИ ФИНАНСИРОВАНИЯ ДЕФИЦИТА МЕСТНОГО БЮДЖЕТА НА 2013 ГОД</t>
  </si>
  <si>
    <t>240</t>
  </si>
  <si>
    <t>Иные закупки товаров, работ и услуг для муниципальных нужд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</si>
  <si>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</si>
  <si>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</si>
  <si>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</si>
  <si>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</si>
  <si>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</si>
  <si>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</si>
  <si>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</si>
  <si>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</si>
  <si>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</si>
  <si>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</si>
  <si>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</si>
  <si>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</si>
  <si>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</si>
  <si>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</si>
  <si>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</si>
  <si>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911 2 02 03027 03 0000 151 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</si>
  <si>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</si>
  <si>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 xml:space="preserve"> 911 2 02 03027 03 0100 151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</si>
  <si>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</si>
  <si>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ИТОГО     ДОХОДОВ</t>
  </si>
  <si>
    <t>к Проекту решения  "Об утверждении местного бюджета муниципального образования муниципального округа №11 на 2011 год"</t>
  </si>
  <si>
    <t>ИСТОЧНИКИ ФИНАНСИРОВАНИЯ ДЕФИЦИТА МЕСТНОГО БЮДЖЕТА НА 2012 ГОД</t>
  </si>
  <si>
    <t>2-й квартал тыс.руб</t>
  </si>
  <si>
    <t>3-й квартал тыс.руб</t>
  </si>
  <si>
    <t>Уменьшение прочих остатков денежных средств бюджетов внутригородских муниципальных образований  Санкт-Петербурга</t>
  </si>
  <si>
    <t>Приложение 1</t>
  </si>
  <si>
    <t>Приложение 2</t>
  </si>
  <si>
    <t>242</t>
  </si>
  <si>
    <t>Закупка товаров, работ, услуг 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</si>
  <si>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</si>
  <si>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</si>
  <si>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1.1.1.</t>
  </si>
  <si>
    <t>2.1.1.</t>
  </si>
  <si>
    <t>+344,1</t>
  </si>
  <si>
    <t>ИЗМЕНЕНИЯ, ВНОСИМЫЕ В ПРИЛОЖЕНИЕ 1 К РЕШЕНИЮ МС МО ОСТРОВ ДЕКАБРИСТОВ ОТ 20.12.2012Г. №35/2012  "ОБ УТВЕРЖДЕНИИ МЕСТНОГО БЮДЖЕТА ВНУТРИГОРОДСКОГО МУНИЦИПАЛЬНОГО  ОБРАЗОВАНИЯ САНКТ-ПЕТЕРБУРГА МУНИЦИПАЛЬНЫЙ ОКРУГ ОСТРОВ ДЕКАБРИСТОВ НА 2013 ГОД" ДОХОДЫ МЕСТНОГО БЮДЖЕТА ВНУТРИГОРОДСКОГО МУНИЦИПАЛЬНОГО ОБРАЗОВАНИЯ САНКТ-ПЕТЕРБУРГА МУНИЦИПАЛЬНЫЙ ОКРУГ  ОСТРОВ ДЕКАБРИСТОВ НА 2013 ГОД"</t>
  </si>
  <si>
    <t>ИЗМЕНЕНИЯ, ВНОСИМЫЕ В ПРИЛОЖЕНИЕ 2 К РЕШЕНИЮ МС МО ОСТРОВ ДЕКАБРИСТОВ ОТ 20.12.2012Г. № 35/2012 "ОБ УТВЕРЖДЕНИИ МЕСТНОГО БЮДЖЕТА ВНУТРИГОРОДСКОГО МУНИЦИПАЛЬНОГО ОБРАЗОВАНИЯ САНКТ-ПЕТЕРБУРГА МУНИЦИПАЛЬНЫЙ ОКРУГ ОСТРОВ ДЕКАБРИСТОВ НА 2013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2013 ГОД."</t>
  </si>
  <si>
    <t>+100,0</t>
  </si>
  <si>
    <t>+39,1</t>
  </si>
  <si>
    <t>2.1.2.</t>
  </si>
  <si>
    <t>3.2.</t>
  </si>
  <si>
    <t>3.2.2.</t>
  </si>
  <si>
    <t>Сумма  изменения (+, -)  тыс.руб.</t>
  </si>
  <si>
    <t>к  Решению МС МО Остров Декабристов от 14. 10. 2013 г. № 25/2013"О внесении изменений в Решение МС МО Остров Декабристов от 20 декабря 2012 г. №35/2012  "Об утверждении  местного бюджета внутригородского муниципального образования Санкт-Петербурга муниципальный округ Остров Декабристов на 2013 год"</t>
  </si>
  <si>
    <t>к  Решению МС МО Остров Декабристов от 14. 10. 2013г. № 25/2013"О внесении изменений в Решение МС МО Остров Декабристов от 20 декабря 2012 г. №35/2012  "Об утверждении  местного бюджета внутригородского муниципального образования Санкт-Петербурга муниципальный округ Остров Декабристов на 2013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</si>
</sst>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</numFmts>
  <fonts count="27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7"/>
      <color indexed="8"/>
      <name val="Arial"/>
      <family val="2"/>
    </font>
    <font>
      <sz val="7"/>
      <color indexed="60"/>
      <name val="Arial"/>
      <family val="2"/>
    </font>
    <font>
      <sz val="7"/>
      <color indexed="12"/>
      <name val="Arial"/>
      <family val="2"/>
    </font>
    <font>
      <b/>
      <sz val="7"/>
      <color indexed="8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 readingOrder="1"/>
    </xf>
    <xf numFmtId="0" fontId="16" fillId="0" borderId="1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/>
    </xf>
    <xf numFmtId="172" fontId="21" fillId="0" borderId="1" xfId="0" applyNumberFormat="1" applyFont="1" applyBorder="1" applyAlignment="1">
      <alignment/>
    </xf>
    <xf numFmtId="172" fontId="15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72" fontId="9" fillId="0" borderId="1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 wrapText="1"/>
    </xf>
    <xf numFmtId="172" fontId="6" fillId="0" borderId="2" xfId="0" applyNumberFormat="1" applyFont="1" applyBorder="1" applyAlignment="1">
      <alignment/>
    </xf>
    <xf numFmtId="0" fontId="16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172" fontId="11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16" fontId="18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9" fontId="24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16" fontId="16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22" fillId="0" borderId="1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172" fontId="12" fillId="0" borderId="0" xfId="0" applyNumberFormat="1" applyFont="1" applyFill="1" applyBorder="1" applyAlignment="1">
      <alignment/>
    </xf>
    <xf numFmtId="2" fontId="10" fillId="0" borderId="5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172" fontId="13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172" fontId="11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14" fillId="0" borderId="1" xfId="0" applyNumberFormat="1" applyFont="1" applyFill="1" applyBorder="1" applyAlignment="1">
      <alignment horizontal="right"/>
    </xf>
    <xf numFmtId="172" fontId="12" fillId="0" borderId="1" xfId="0" applyNumberFormat="1" applyFont="1" applyFill="1" applyBorder="1" applyAlignment="1">
      <alignment horizontal="right"/>
    </xf>
    <xf numFmtId="172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14" fillId="0" borderId="1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 wrapText="1"/>
    </xf>
    <xf numFmtId="14" fontId="1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  <cell r="I61">
            <v>7943.3</v>
          </cell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5" sqref="A15"/>
    </sheetView>
  </sheetViews>
  <sheetFormatPr defaultColWidth="9.00390625" defaultRowHeight="12.75"/>
  <cols>
    <col min="1" max="1" width="29.625" style="1" customWidth="1"/>
    <col min="2" max="2" width="78.625" style="1" customWidth="1"/>
    <col min="3" max="3" width="15.00390625" style="1" customWidth="1"/>
    <col min="4" max="4" width="13.00390625" style="1" customWidth="1"/>
    <col min="5" max="6" width="6.625" style="1" hidden="1" customWidth="1"/>
    <col min="7" max="7" width="7.875" style="1" hidden="1" customWidth="1"/>
    <col min="8" max="8" width="8.125" style="1" hidden="1" customWidth="1"/>
    <col min="9" max="9" width="8.25390625" style="107" hidden="1" customWidth="1"/>
    <col min="10" max="10" width="5.125" style="107" hidden="1" customWidth="1"/>
    <col min="11" max="12" width="9.125" style="107" hidden="1" customWidth="1"/>
    <col min="13" max="16384" width="9.125" style="107" customWidth="1"/>
  </cols>
  <sheetData>
    <row r="1" spans="1:12" s="9" customFormat="1" ht="9.75" customHeight="1">
      <c r="A1" s="15"/>
      <c r="B1" s="122"/>
      <c r="C1" s="122" t="s">
        <v>87</v>
      </c>
      <c r="D1" s="122"/>
      <c r="E1" s="122"/>
      <c r="F1" s="122"/>
      <c r="G1" s="122"/>
      <c r="H1" s="122"/>
      <c r="I1" s="122"/>
      <c r="J1" s="122"/>
      <c r="K1" s="122"/>
      <c r="L1" s="122"/>
    </row>
    <row r="2" spans="1:8" s="9" customFormat="1" ht="12.75" customHeight="1" hidden="1">
      <c r="A2" s="80"/>
      <c r="B2" s="81"/>
      <c r="C2" s="82"/>
      <c r="D2" s="80"/>
      <c r="E2" s="80"/>
      <c r="F2" s="80"/>
      <c r="G2" s="80"/>
      <c r="H2" s="80"/>
    </row>
    <row r="3" spans="1:16" s="9" customFormat="1" ht="35.25" customHeight="1">
      <c r="A3" s="140" t="s">
        <v>104</v>
      </c>
      <c r="B3" s="140"/>
      <c r="C3" s="143"/>
      <c r="D3" s="11"/>
      <c r="E3" s="11"/>
      <c r="F3" s="11"/>
      <c r="G3" s="10"/>
      <c r="H3" s="10"/>
      <c r="I3" s="11"/>
      <c r="J3" s="11"/>
      <c r="K3" s="11"/>
      <c r="L3" s="11"/>
      <c r="M3" s="11"/>
      <c r="N3" s="11"/>
      <c r="O3" s="11"/>
      <c r="P3" s="11"/>
    </row>
    <row r="4" spans="1:8" s="9" customFormat="1" ht="11.25">
      <c r="A4" s="80"/>
      <c r="B4" s="81"/>
      <c r="C4" s="82"/>
      <c r="D4" s="80"/>
      <c r="E4" s="80"/>
      <c r="F4" s="80"/>
      <c r="G4" s="80"/>
      <c r="H4" s="80"/>
    </row>
    <row r="5" spans="1:8" s="9" customFormat="1" ht="15.75">
      <c r="A5" s="83"/>
      <c r="B5" s="81"/>
      <c r="C5" s="82"/>
      <c r="D5" s="80"/>
      <c r="E5" s="80"/>
      <c r="F5" s="80"/>
      <c r="G5" s="80"/>
      <c r="H5" s="80"/>
    </row>
    <row r="6" spans="1:11" s="9" customFormat="1" ht="48.75" customHeight="1">
      <c r="A6" s="145" t="s">
        <v>96</v>
      </c>
      <c r="B6" s="146"/>
      <c r="C6" s="146"/>
      <c r="D6" s="125"/>
      <c r="E6" s="125"/>
      <c r="F6" s="125"/>
      <c r="G6" s="125"/>
      <c r="H6" s="125"/>
      <c r="I6" s="125"/>
      <c r="J6" s="125"/>
      <c r="K6" s="125"/>
    </row>
    <row r="7" spans="1:8" s="9" customFormat="1" ht="11.25">
      <c r="A7" s="80"/>
      <c r="B7" s="81"/>
      <c r="C7" s="82"/>
      <c r="D7" s="80"/>
      <c r="E7" s="80"/>
      <c r="F7" s="80"/>
      <c r="G7" s="80"/>
      <c r="H7" s="80"/>
    </row>
    <row r="8" spans="1:12" s="9" customFormat="1" ht="54.75" customHeight="1">
      <c r="A8" s="84" t="s">
        <v>4</v>
      </c>
      <c r="B8" s="5" t="s">
        <v>64</v>
      </c>
      <c r="C8" s="138" t="s">
        <v>103</v>
      </c>
      <c r="D8" s="85"/>
      <c r="E8" s="86" t="s">
        <v>0</v>
      </c>
      <c r="F8" s="87" t="s">
        <v>65</v>
      </c>
      <c r="G8" s="88" t="s">
        <v>66</v>
      </c>
      <c r="H8" s="87" t="s">
        <v>67</v>
      </c>
      <c r="I8" s="89" t="s">
        <v>1</v>
      </c>
      <c r="J8" s="89" t="s">
        <v>68</v>
      </c>
      <c r="K8" s="89" t="s">
        <v>2</v>
      </c>
      <c r="L8" s="89" t="s">
        <v>3</v>
      </c>
    </row>
    <row r="9" spans="1:13" s="9" customFormat="1" ht="11.25">
      <c r="A9" s="90" t="s">
        <v>69</v>
      </c>
      <c r="B9" s="91" t="s">
        <v>70</v>
      </c>
      <c r="C9" s="126" t="str">
        <f>C10</f>
        <v>+344,1</v>
      </c>
      <c r="D9" s="97"/>
      <c r="E9" s="98"/>
      <c r="F9" s="99"/>
      <c r="G9" s="99"/>
      <c r="H9" s="99"/>
      <c r="I9" s="100" t="e">
        <f aca="true" t="shared" si="0" ref="I9:L10">I10</f>
        <v>#REF!</v>
      </c>
      <c r="J9" s="100" t="e">
        <f t="shared" si="0"/>
        <v>#REF!</v>
      </c>
      <c r="K9" s="100" t="e">
        <f t="shared" si="0"/>
        <v>#REF!</v>
      </c>
      <c r="L9" s="100" t="e">
        <f t="shared" si="0"/>
        <v>#REF!</v>
      </c>
      <c r="M9" s="101"/>
    </row>
    <row r="10" spans="1:13" s="9" customFormat="1" ht="24" customHeight="1">
      <c r="A10" s="90" t="s">
        <v>71</v>
      </c>
      <c r="B10" s="94" t="s">
        <v>72</v>
      </c>
      <c r="C10" s="126" t="str">
        <f>C11</f>
        <v>+344,1</v>
      </c>
      <c r="D10" s="102"/>
      <c r="E10" s="98"/>
      <c r="F10" s="99"/>
      <c r="G10" s="99"/>
      <c r="H10" s="99"/>
      <c r="I10" s="103" t="e">
        <f t="shared" si="0"/>
        <v>#REF!</v>
      </c>
      <c r="J10" s="103" t="e">
        <f t="shared" si="0"/>
        <v>#REF!</v>
      </c>
      <c r="K10" s="103" t="e">
        <f t="shared" si="0"/>
        <v>#REF!</v>
      </c>
      <c r="L10" s="103" t="e">
        <f t="shared" si="0"/>
        <v>#REF!</v>
      </c>
      <c r="M10" s="101"/>
    </row>
    <row r="11" spans="1:13" s="9" customFormat="1" ht="11.25">
      <c r="A11" s="104" t="s">
        <v>73</v>
      </c>
      <c r="B11" s="91" t="s">
        <v>74</v>
      </c>
      <c r="C11" s="127" t="str">
        <f>C12</f>
        <v>+344,1</v>
      </c>
      <c r="D11" s="102"/>
      <c r="E11" s="98"/>
      <c r="F11" s="99"/>
      <c r="G11" s="99"/>
      <c r="H11" s="99"/>
      <c r="I11" s="103" t="e">
        <f>#REF!</f>
        <v>#REF!</v>
      </c>
      <c r="J11" s="103" t="e">
        <f>#REF!</f>
        <v>#REF!</v>
      </c>
      <c r="K11" s="103" t="e">
        <f>#REF!</f>
        <v>#REF!</v>
      </c>
      <c r="L11" s="103" t="e">
        <f>#REF!</f>
        <v>#REF!</v>
      </c>
      <c r="M11" s="101"/>
    </row>
    <row r="12" spans="1:13" s="9" customFormat="1" ht="22.5">
      <c r="A12" s="95" t="s">
        <v>75</v>
      </c>
      <c r="B12" s="94" t="s">
        <v>76</v>
      </c>
      <c r="C12" s="127" t="str">
        <f>C13</f>
        <v>+344,1</v>
      </c>
      <c r="D12" s="102"/>
      <c r="E12" s="98"/>
      <c r="F12" s="99"/>
      <c r="G12" s="99"/>
      <c r="H12" s="99"/>
      <c r="I12" s="103"/>
      <c r="J12" s="103"/>
      <c r="K12" s="103"/>
      <c r="L12" s="103"/>
      <c r="M12" s="101"/>
    </row>
    <row r="13" spans="1:13" s="9" customFormat="1" ht="33.75">
      <c r="A13" s="95" t="s">
        <v>77</v>
      </c>
      <c r="B13" s="94" t="s">
        <v>78</v>
      </c>
      <c r="C13" s="128" t="str">
        <f>C14</f>
        <v>+344,1</v>
      </c>
      <c r="D13" s="102"/>
      <c r="E13" s="98"/>
      <c r="F13" s="99"/>
      <c r="G13" s="99"/>
      <c r="H13" s="99"/>
      <c r="I13" s="103"/>
      <c r="J13" s="103"/>
      <c r="K13" s="103"/>
      <c r="L13" s="103"/>
      <c r="M13" s="101"/>
    </row>
    <row r="14" spans="1:13" s="9" customFormat="1" ht="27.75" customHeight="1">
      <c r="A14" s="95" t="s">
        <v>79</v>
      </c>
      <c r="B14" s="96" t="s">
        <v>80</v>
      </c>
      <c r="C14" s="129" t="s">
        <v>95</v>
      </c>
      <c r="D14" s="102"/>
      <c r="E14" s="98"/>
      <c r="F14" s="99"/>
      <c r="G14" s="99"/>
      <c r="H14" s="99"/>
      <c r="I14" s="103"/>
      <c r="J14" s="103"/>
      <c r="K14" s="103"/>
      <c r="L14" s="103"/>
      <c r="M14" s="101"/>
    </row>
    <row r="15" spans="1:17" ht="11.25">
      <c r="A15" s="4"/>
      <c r="B15" s="2" t="s">
        <v>81</v>
      </c>
      <c r="C15" s="130" t="str">
        <f>C9</f>
        <v>+344,1</v>
      </c>
      <c r="D15" s="92"/>
      <c r="E15" s="105" t="e">
        <f>SUM(#REF!,#REF!,#REF!,#REF!)</f>
        <v>#REF!</v>
      </c>
      <c r="F15" s="3" t="e">
        <f>SUM(#REF!,#REF!,#REF!,#REF!)</f>
        <v>#REF!</v>
      </c>
      <c r="G15" s="3" t="e">
        <f>SUM(#REF!,#REF!,#REF!,#REF!)</f>
        <v>#REF!</v>
      </c>
      <c r="H15" s="3" t="e">
        <f>SUM(#REF!,#REF!,#REF!,#REF!)</f>
        <v>#REF!</v>
      </c>
      <c r="I15" s="93" t="e">
        <f>I9+#REF!</f>
        <v>#REF!</v>
      </c>
      <c r="J15" s="93" t="e">
        <f>J9+#REF!</f>
        <v>#REF!</v>
      </c>
      <c r="K15" s="93" t="e">
        <f>K9+#REF!</f>
        <v>#REF!</v>
      </c>
      <c r="L15" s="93" t="e">
        <f>L9+#REF!</f>
        <v>#REF!</v>
      </c>
      <c r="M15" s="106"/>
      <c r="N15" s="106"/>
      <c r="O15" s="106"/>
      <c r="P15" s="106"/>
      <c r="Q15" s="106"/>
    </row>
    <row r="16" spans="1:17" ht="11.25">
      <c r="A16" s="108"/>
      <c r="B16" s="109"/>
      <c r="C16" s="92"/>
      <c r="D16" s="92"/>
      <c r="E16" s="106"/>
      <c r="F16" s="106"/>
      <c r="G16" s="106"/>
      <c r="H16" s="106"/>
      <c r="I16" s="110"/>
      <c r="J16" s="110"/>
      <c r="K16" s="110"/>
      <c r="L16" s="110"/>
      <c r="M16" s="106"/>
      <c r="N16" s="106"/>
      <c r="O16" s="106"/>
      <c r="P16" s="106"/>
      <c r="Q16" s="106"/>
    </row>
    <row r="17" spans="1:17" ht="11.25">
      <c r="A17" s="108"/>
      <c r="B17" s="109"/>
      <c r="C17" s="92"/>
      <c r="D17" s="92"/>
      <c r="E17" s="106"/>
      <c r="F17" s="106"/>
      <c r="G17" s="106"/>
      <c r="H17" s="106"/>
      <c r="I17" s="110"/>
      <c r="J17" s="110"/>
      <c r="K17" s="110"/>
      <c r="L17" s="110"/>
      <c r="M17" s="106"/>
      <c r="N17" s="106"/>
      <c r="O17" s="106"/>
      <c r="P17" s="106"/>
      <c r="Q17" s="106"/>
    </row>
    <row r="18" spans="1:17" ht="11.25">
      <c r="A18" s="108"/>
      <c r="B18" s="109"/>
      <c r="C18" s="92"/>
      <c r="D18" s="92"/>
      <c r="E18" s="106"/>
      <c r="F18" s="106"/>
      <c r="G18" s="106"/>
      <c r="H18" s="106"/>
      <c r="I18" s="110"/>
      <c r="J18" s="110"/>
      <c r="K18" s="110"/>
      <c r="L18" s="110"/>
      <c r="M18" s="106"/>
      <c r="N18" s="106"/>
      <c r="O18" s="106"/>
      <c r="P18" s="106"/>
      <c r="Q18" s="106"/>
    </row>
    <row r="19" spans="1:17" ht="11.25">
      <c r="A19" s="108"/>
      <c r="B19" s="109"/>
      <c r="C19" s="92"/>
      <c r="D19" s="92"/>
      <c r="E19" s="106"/>
      <c r="F19" s="106"/>
      <c r="G19" s="106"/>
      <c r="H19" s="106"/>
      <c r="I19" s="110"/>
      <c r="J19" s="110"/>
      <c r="K19" s="110"/>
      <c r="L19" s="110"/>
      <c r="M19" s="106"/>
      <c r="N19" s="106"/>
      <c r="O19" s="106"/>
      <c r="P19" s="106"/>
      <c r="Q19" s="106"/>
    </row>
    <row r="20" spans="1:17" ht="11.25">
      <c r="A20" s="108"/>
      <c r="B20" s="109"/>
      <c r="C20" s="92"/>
      <c r="D20" s="92"/>
      <c r="E20" s="106"/>
      <c r="F20" s="106"/>
      <c r="G20" s="106"/>
      <c r="H20" s="106"/>
      <c r="I20" s="110"/>
      <c r="J20" s="110"/>
      <c r="K20" s="110"/>
      <c r="L20" s="110"/>
      <c r="M20" s="106"/>
      <c r="N20" s="106"/>
      <c r="O20" s="106"/>
      <c r="P20" s="106"/>
      <c r="Q20" s="106"/>
    </row>
    <row r="21" spans="1:17" ht="11.25">
      <c r="A21" s="108"/>
      <c r="B21" s="109"/>
      <c r="C21" s="92"/>
      <c r="D21" s="92"/>
      <c r="E21" s="106"/>
      <c r="F21" s="106"/>
      <c r="G21" s="106"/>
      <c r="H21" s="106"/>
      <c r="I21" s="110"/>
      <c r="J21" s="110"/>
      <c r="K21" s="110"/>
      <c r="L21" s="110"/>
      <c r="M21" s="106"/>
      <c r="N21" s="106"/>
      <c r="O21" s="106"/>
      <c r="P21" s="106"/>
      <c r="Q21" s="106"/>
    </row>
    <row r="22" spans="1:17" ht="11.25">
      <c r="A22" s="108"/>
      <c r="B22" s="109"/>
      <c r="C22" s="92"/>
      <c r="D22" s="92"/>
      <c r="E22" s="106"/>
      <c r="F22" s="106"/>
      <c r="G22" s="106"/>
      <c r="H22" s="106"/>
      <c r="I22" s="110"/>
      <c r="J22" s="110"/>
      <c r="K22" s="110"/>
      <c r="L22" s="110"/>
      <c r="M22" s="106"/>
      <c r="N22" s="106"/>
      <c r="O22" s="106"/>
      <c r="P22" s="106"/>
      <c r="Q22" s="106"/>
    </row>
    <row r="23" spans="1:17" ht="11.25">
      <c r="A23" s="108"/>
      <c r="B23" s="109"/>
      <c r="C23" s="92"/>
      <c r="D23" s="92"/>
      <c r="E23" s="106"/>
      <c r="F23" s="106"/>
      <c r="G23" s="106"/>
      <c r="H23" s="106"/>
      <c r="I23" s="110"/>
      <c r="J23" s="110"/>
      <c r="K23" s="110"/>
      <c r="L23" s="110"/>
      <c r="M23" s="106"/>
      <c r="N23" s="106"/>
      <c r="O23" s="106"/>
      <c r="P23" s="106"/>
      <c r="Q23" s="106"/>
    </row>
    <row r="24" spans="1:17" ht="11.25">
      <c r="A24" s="108"/>
      <c r="B24" s="109"/>
      <c r="C24" s="92"/>
      <c r="D24" s="92"/>
      <c r="E24" s="106"/>
      <c r="F24" s="106"/>
      <c r="G24" s="106"/>
      <c r="H24" s="106"/>
      <c r="I24" s="110"/>
      <c r="J24" s="110"/>
      <c r="K24" s="110"/>
      <c r="L24" s="110"/>
      <c r="M24" s="106"/>
      <c r="N24" s="106"/>
      <c r="O24" s="106"/>
      <c r="P24" s="106"/>
      <c r="Q24" s="106"/>
    </row>
    <row r="25" spans="1:17" ht="11.25">
      <c r="A25" s="108"/>
      <c r="B25" s="109"/>
      <c r="C25" s="92"/>
      <c r="D25" s="92"/>
      <c r="E25" s="106"/>
      <c r="F25" s="106"/>
      <c r="G25" s="106"/>
      <c r="H25" s="106"/>
      <c r="I25" s="110"/>
      <c r="J25" s="110"/>
      <c r="K25" s="110"/>
      <c r="L25" s="110"/>
      <c r="M25" s="106"/>
      <c r="N25" s="106"/>
      <c r="O25" s="106"/>
      <c r="P25" s="106"/>
      <c r="Q25" s="106"/>
    </row>
    <row r="26" spans="1:17" ht="11.25">
      <c r="A26" s="108"/>
      <c r="B26" s="109"/>
      <c r="C26" s="92"/>
      <c r="D26" s="92"/>
      <c r="E26" s="106"/>
      <c r="F26" s="106"/>
      <c r="G26" s="106"/>
      <c r="H26" s="106"/>
      <c r="I26" s="110"/>
      <c r="J26" s="110"/>
      <c r="K26" s="110"/>
      <c r="L26" s="110"/>
      <c r="M26" s="106"/>
      <c r="N26" s="106"/>
      <c r="O26" s="106"/>
      <c r="P26" s="106"/>
      <c r="Q26" s="106"/>
    </row>
    <row r="27" spans="1:17" ht="11.25">
      <c r="A27" s="108"/>
      <c r="B27" s="109"/>
      <c r="C27" s="92"/>
      <c r="D27" s="92"/>
      <c r="E27" s="106"/>
      <c r="F27" s="106"/>
      <c r="G27" s="106"/>
      <c r="H27" s="106"/>
      <c r="I27" s="110"/>
      <c r="J27" s="110"/>
      <c r="K27" s="110"/>
      <c r="L27" s="110"/>
      <c r="M27" s="106"/>
      <c r="N27" s="106"/>
      <c r="O27" s="106"/>
      <c r="P27" s="106"/>
      <c r="Q27" s="106"/>
    </row>
    <row r="28" spans="1:17" ht="11.25">
      <c r="A28" s="108"/>
      <c r="B28" s="109"/>
      <c r="C28" s="92"/>
      <c r="D28" s="92"/>
      <c r="E28" s="106"/>
      <c r="F28" s="106"/>
      <c r="G28" s="106"/>
      <c r="H28" s="106"/>
      <c r="I28" s="110"/>
      <c r="J28" s="110"/>
      <c r="K28" s="110"/>
      <c r="L28" s="110"/>
      <c r="M28" s="106"/>
      <c r="N28" s="106"/>
      <c r="O28" s="106"/>
      <c r="P28" s="106"/>
      <c r="Q28" s="106"/>
    </row>
    <row r="29" spans="1:17" ht="11.25">
      <c r="A29" s="108"/>
      <c r="B29" s="109"/>
      <c r="C29" s="92"/>
      <c r="D29" s="92"/>
      <c r="E29" s="106"/>
      <c r="F29" s="106"/>
      <c r="G29" s="106"/>
      <c r="H29" s="106"/>
      <c r="I29" s="110"/>
      <c r="J29" s="110"/>
      <c r="K29" s="110"/>
      <c r="L29" s="110"/>
      <c r="M29" s="106"/>
      <c r="N29" s="106"/>
      <c r="O29" s="106"/>
      <c r="P29" s="106"/>
      <c r="Q29" s="106"/>
    </row>
    <row r="30" spans="1:17" ht="11.25">
      <c r="A30" s="108"/>
      <c r="B30" s="109"/>
      <c r="C30" s="92"/>
      <c r="D30" s="92"/>
      <c r="E30" s="106"/>
      <c r="F30" s="106"/>
      <c r="G30" s="106"/>
      <c r="H30" s="106"/>
      <c r="I30" s="110"/>
      <c r="J30" s="110"/>
      <c r="K30" s="110"/>
      <c r="L30" s="110"/>
      <c r="M30" s="106"/>
      <c r="N30" s="106"/>
      <c r="O30" s="106"/>
      <c r="P30" s="106"/>
      <c r="Q30" s="106"/>
    </row>
    <row r="31" spans="1:17" ht="11.25">
      <c r="A31" s="108"/>
      <c r="B31" s="109"/>
      <c r="C31" s="92"/>
      <c r="D31" s="92"/>
      <c r="E31" s="106"/>
      <c r="F31" s="106"/>
      <c r="G31" s="106"/>
      <c r="H31" s="106"/>
      <c r="I31" s="110"/>
      <c r="J31" s="110"/>
      <c r="K31" s="110"/>
      <c r="L31" s="110"/>
      <c r="M31" s="106"/>
      <c r="N31" s="106"/>
      <c r="O31" s="106"/>
      <c r="P31" s="106"/>
      <c r="Q31" s="106"/>
    </row>
    <row r="32" spans="1:17" ht="11.25">
      <c r="A32" s="108"/>
      <c r="B32" s="109"/>
      <c r="C32" s="92"/>
      <c r="D32" s="92"/>
      <c r="E32" s="106"/>
      <c r="F32" s="106"/>
      <c r="G32" s="106"/>
      <c r="H32" s="106"/>
      <c r="I32" s="110"/>
      <c r="J32" s="110"/>
      <c r="K32" s="110"/>
      <c r="L32" s="110"/>
      <c r="M32" s="106"/>
      <c r="N32" s="106"/>
      <c r="O32" s="106"/>
      <c r="P32" s="106"/>
      <c r="Q32" s="106"/>
    </row>
    <row r="33" spans="1:17" ht="11.25">
      <c r="A33" s="108"/>
      <c r="B33" s="109"/>
      <c r="C33" s="92"/>
      <c r="D33" s="92"/>
      <c r="E33" s="106"/>
      <c r="F33" s="106"/>
      <c r="G33" s="106"/>
      <c r="H33" s="106"/>
      <c r="I33" s="110"/>
      <c r="J33" s="110"/>
      <c r="K33" s="110"/>
      <c r="L33" s="110"/>
      <c r="M33" s="106"/>
      <c r="N33" s="106"/>
      <c r="O33" s="106"/>
      <c r="P33" s="106"/>
      <c r="Q33" s="106"/>
    </row>
    <row r="34" spans="1:17" ht="11.25">
      <c r="A34" s="108"/>
      <c r="B34" s="109"/>
      <c r="C34" s="92"/>
      <c r="D34" s="92"/>
      <c r="E34" s="106"/>
      <c r="F34" s="106"/>
      <c r="G34" s="106"/>
      <c r="H34" s="106"/>
      <c r="I34" s="110"/>
      <c r="J34" s="110"/>
      <c r="K34" s="110"/>
      <c r="L34" s="110"/>
      <c r="M34" s="106"/>
      <c r="N34" s="106"/>
      <c r="O34" s="106"/>
      <c r="P34" s="106"/>
      <c r="Q34" s="106"/>
    </row>
    <row r="35" spans="1:17" ht="11.25">
      <c r="A35" s="108"/>
      <c r="B35" s="109"/>
      <c r="C35" s="92"/>
      <c r="D35" s="92"/>
      <c r="E35" s="106"/>
      <c r="F35" s="106"/>
      <c r="G35" s="106"/>
      <c r="H35" s="106"/>
      <c r="I35" s="110"/>
      <c r="J35" s="110"/>
      <c r="K35" s="110"/>
      <c r="L35" s="110"/>
      <c r="M35" s="106"/>
      <c r="N35" s="106"/>
      <c r="O35" s="106"/>
      <c r="P35" s="106"/>
      <c r="Q35" s="106"/>
    </row>
    <row r="36" spans="1:17" ht="11.25">
      <c r="A36" s="108"/>
      <c r="B36" s="109"/>
      <c r="C36" s="92"/>
      <c r="D36" s="92"/>
      <c r="E36" s="106"/>
      <c r="F36" s="106"/>
      <c r="G36" s="106"/>
      <c r="H36" s="106"/>
      <c r="I36" s="110"/>
      <c r="J36" s="110"/>
      <c r="K36" s="110"/>
      <c r="L36" s="110"/>
      <c r="M36" s="106"/>
      <c r="N36" s="106"/>
      <c r="O36" s="106"/>
      <c r="P36" s="106"/>
      <c r="Q36" s="106"/>
    </row>
    <row r="37" spans="1:17" ht="11.25">
      <c r="A37" s="108"/>
      <c r="B37" s="109"/>
      <c r="C37" s="92"/>
      <c r="D37" s="92"/>
      <c r="E37" s="106"/>
      <c r="F37" s="106"/>
      <c r="G37" s="106"/>
      <c r="H37" s="106"/>
      <c r="I37" s="110"/>
      <c r="J37" s="110"/>
      <c r="K37" s="110"/>
      <c r="L37" s="110"/>
      <c r="M37" s="106"/>
      <c r="N37" s="106"/>
      <c r="O37" s="106"/>
      <c r="P37" s="106"/>
      <c r="Q37" s="106"/>
    </row>
    <row r="38" spans="1:17" ht="11.25">
      <c r="A38" s="108"/>
      <c r="B38" s="109"/>
      <c r="C38" s="92"/>
      <c r="D38" s="92"/>
      <c r="E38" s="106"/>
      <c r="F38" s="106"/>
      <c r="G38" s="106"/>
      <c r="H38" s="106"/>
      <c r="I38" s="110"/>
      <c r="J38" s="110"/>
      <c r="K38" s="110"/>
      <c r="L38" s="110"/>
      <c r="M38" s="106"/>
      <c r="N38" s="106"/>
      <c r="O38" s="106"/>
      <c r="P38" s="106"/>
      <c r="Q38" s="106"/>
    </row>
    <row r="39" spans="1:17" ht="11.25">
      <c r="A39" s="108"/>
      <c r="B39" s="109"/>
      <c r="C39" s="92"/>
      <c r="D39" s="92"/>
      <c r="E39" s="106"/>
      <c r="F39" s="106"/>
      <c r="G39" s="106"/>
      <c r="H39" s="106"/>
      <c r="I39" s="110"/>
      <c r="J39" s="110"/>
      <c r="K39" s="110"/>
      <c r="L39" s="110"/>
      <c r="M39" s="106"/>
      <c r="N39" s="106"/>
      <c r="O39" s="106"/>
      <c r="P39" s="106"/>
      <c r="Q39" s="106"/>
    </row>
    <row r="40" spans="1:17" ht="11.25">
      <c r="A40" s="108"/>
      <c r="B40" s="109"/>
      <c r="C40" s="92"/>
      <c r="D40" s="92"/>
      <c r="E40" s="106"/>
      <c r="F40" s="106"/>
      <c r="G40" s="106"/>
      <c r="H40" s="106"/>
      <c r="I40" s="110"/>
      <c r="J40" s="110"/>
      <c r="K40" s="110"/>
      <c r="L40" s="110"/>
      <c r="M40" s="106"/>
      <c r="N40" s="106"/>
      <c r="O40" s="106"/>
      <c r="P40" s="106"/>
      <c r="Q40" s="106"/>
    </row>
    <row r="41" spans="1:17" ht="11.25">
      <c r="A41" s="108"/>
      <c r="B41" s="109"/>
      <c r="C41" s="92"/>
      <c r="D41" s="92"/>
      <c r="E41" s="106"/>
      <c r="F41" s="106"/>
      <c r="G41" s="106"/>
      <c r="H41" s="106"/>
      <c r="I41" s="110"/>
      <c r="J41" s="110"/>
      <c r="K41" s="110"/>
      <c r="L41" s="110"/>
      <c r="M41" s="106"/>
      <c r="N41" s="106"/>
      <c r="O41" s="106"/>
      <c r="P41" s="106"/>
      <c r="Q41" s="106"/>
    </row>
    <row r="42" spans="1:17" ht="11.25">
      <c r="A42" s="108"/>
      <c r="B42" s="109"/>
      <c r="C42" s="92"/>
      <c r="D42" s="92"/>
      <c r="E42" s="106"/>
      <c r="F42" s="106"/>
      <c r="G42" s="106"/>
      <c r="H42" s="106"/>
      <c r="I42" s="110"/>
      <c r="J42" s="110"/>
      <c r="K42" s="110"/>
      <c r="L42" s="110"/>
      <c r="M42" s="106"/>
      <c r="N42" s="106"/>
      <c r="O42" s="106"/>
      <c r="P42" s="106"/>
      <c r="Q42" s="106"/>
    </row>
    <row r="43" spans="1:17" ht="11.25">
      <c r="A43" s="108"/>
      <c r="B43" s="109"/>
      <c r="C43" s="92"/>
      <c r="D43" s="92"/>
      <c r="E43" s="106"/>
      <c r="F43" s="106"/>
      <c r="G43" s="106"/>
      <c r="H43" s="106"/>
      <c r="I43" s="110"/>
      <c r="J43" s="110"/>
      <c r="K43" s="110"/>
      <c r="L43" s="110"/>
      <c r="M43" s="106"/>
      <c r="N43" s="106"/>
      <c r="O43" s="106"/>
      <c r="P43" s="106"/>
      <c r="Q43" s="106"/>
    </row>
    <row r="44" spans="1:17" ht="11.25">
      <c r="A44" s="108"/>
      <c r="B44" s="109"/>
      <c r="C44" s="92"/>
      <c r="D44" s="92"/>
      <c r="E44" s="106"/>
      <c r="F44" s="106"/>
      <c r="G44" s="106"/>
      <c r="H44" s="106"/>
      <c r="I44" s="110"/>
      <c r="J44" s="110"/>
      <c r="K44" s="110"/>
      <c r="L44" s="110"/>
      <c r="M44" s="106"/>
      <c r="N44" s="106"/>
      <c r="O44" s="106"/>
      <c r="P44" s="106"/>
      <c r="Q44" s="106"/>
    </row>
    <row r="45" spans="1:17" ht="11.25">
      <c r="A45" s="108"/>
      <c r="B45" s="109"/>
      <c r="C45" s="92"/>
      <c r="D45" s="92"/>
      <c r="E45" s="106"/>
      <c r="F45" s="106"/>
      <c r="G45" s="106"/>
      <c r="H45" s="106"/>
      <c r="I45" s="110"/>
      <c r="J45" s="110"/>
      <c r="K45" s="110"/>
      <c r="L45" s="110"/>
      <c r="M45" s="106"/>
      <c r="N45" s="106"/>
      <c r="O45" s="106"/>
      <c r="P45" s="106"/>
      <c r="Q45" s="106"/>
    </row>
    <row r="46" spans="1:17" ht="11.25">
      <c r="A46" s="108"/>
      <c r="B46" s="109"/>
      <c r="C46" s="92"/>
      <c r="D46" s="92"/>
      <c r="E46" s="106"/>
      <c r="F46" s="106"/>
      <c r="G46" s="106"/>
      <c r="H46" s="106"/>
      <c r="I46" s="110"/>
      <c r="J46" s="110"/>
      <c r="K46" s="110"/>
      <c r="L46" s="110"/>
      <c r="M46" s="106"/>
      <c r="N46" s="106"/>
      <c r="O46" s="106"/>
      <c r="P46" s="106"/>
      <c r="Q46" s="106"/>
    </row>
    <row r="47" spans="1:17" ht="11.25">
      <c r="A47" s="108"/>
      <c r="B47" s="109"/>
      <c r="C47" s="92"/>
      <c r="D47" s="92"/>
      <c r="E47" s="106"/>
      <c r="F47" s="106"/>
      <c r="G47" s="106"/>
      <c r="H47" s="106"/>
      <c r="I47" s="110"/>
      <c r="J47" s="110"/>
      <c r="K47" s="110"/>
      <c r="L47" s="110"/>
      <c r="M47" s="106"/>
      <c r="N47" s="106"/>
      <c r="O47" s="106"/>
      <c r="P47" s="106"/>
      <c r="Q47" s="106"/>
    </row>
    <row r="48" spans="1:8" ht="11.25">
      <c r="A48" s="108"/>
      <c r="B48" s="109"/>
      <c r="C48" s="78"/>
      <c r="D48" s="106"/>
      <c r="E48" s="106"/>
      <c r="F48" s="106"/>
      <c r="G48" s="106"/>
      <c r="H48" s="106"/>
    </row>
    <row r="49" spans="1:8" ht="11.25">
      <c r="A49" s="108"/>
      <c r="B49" s="144"/>
      <c r="C49" s="144"/>
      <c r="D49" s="144"/>
      <c r="E49" s="144"/>
      <c r="F49" s="144"/>
      <c r="G49" s="144"/>
      <c r="H49" s="144"/>
    </row>
    <row r="50" spans="1:8" ht="4.5" customHeight="1">
      <c r="A50" s="108"/>
      <c r="B50" s="111"/>
      <c r="C50" s="111"/>
      <c r="D50" s="111"/>
      <c r="E50" s="111"/>
      <c r="F50" s="111"/>
      <c r="G50" s="111"/>
      <c r="H50" s="111"/>
    </row>
    <row r="51" spans="1:8" ht="25.5" customHeight="1">
      <c r="A51" s="140" t="s">
        <v>82</v>
      </c>
      <c r="B51" s="140"/>
      <c r="C51" s="140"/>
      <c r="D51" s="140"/>
      <c r="E51" s="140"/>
      <c r="F51" s="140"/>
      <c r="G51" s="140"/>
      <c r="H51" s="140"/>
    </row>
    <row r="52" spans="1:9" ht="11.25">
      <c r="A52" s="108"/>
      <c r="B52" s="80"/>
      <c r="C52" s="141"/>
      <c r="D52" s="141"/>
      <c r="E52" s="141"/>
      <c r="F52" s="141"/>
      <c r="G52" s="141"/>
      <c r="H52" s="141"/>
      <c r="I52" s="141"/>
    </row>
    <row r="53" spans="1:9" ht="11.25">
      <c r="A53" s="108"/>
      <c r="B53" s="142"/>
      <c r="C53" s="142"/>
      <c r="D53" s="142"/>
      <c r="E53" s="142"/>
      <c r="F53" s="142"/>
      <c r="G53" s="142"/>
      <c r="H53" s="142"/>
      <c r="I53" s="142"/>
    </row>
    <row r="54" spans="1:8" ht="11.25">
      <c r="A54" s="108"/>
      <c r="B54" s="79" t="s">
        <v>83</v>
      </c>
      <c r="C54" s="78"/>
      <c r="D54" s="106"/>
      <c r="E54" s="106"/>
      <c r="F54" s="106"/>
      <c r="G54" s="106"/>
      <c r="H54" s="106"/>
    </row>
    <row r="55" spans="1:8" ht="11.25">
      <c r="A55" s="112"/>
      <c r="B55" s="113"/>
      <c r="C55" s="114"/>
      <c r="D55" s="112"/>
      <c r="E55" s="112"/>
      <c r="F55" s="112"/>
      <c r="G55" s="112"/>
      <c r="H55" s="112"/>
    </row>
    <row r="56" spans="1:12" ht="48.75" customHeight="1">
      <c r="A56" s="6" t="s">
        <v>4</v>
      </c>
      <c r="B56" s="7" t="s">
        <v>5</v>
      </c>
      <c r="C56" s="5" t="s">
        <v>6</v>
      </c>
      <c r="D56" s="79"/>
      <c r="E56" s="86" t="s">
        <v>0</v>
      </c>
      <c r="F56" s="87" t="s">
        <v>65</v>
      </c>
      <c r="G56" s="87" t="s">
        <v>66</v>
      </c>
      <c r="H56" s="87" t="s">
        <v>67</v>
      </c>
      <c r="I56" s="115" t="s">
        <v>1</v>
      </c>
      <c r="J56" s="115" t="s">
        <v>84</v>
      </c>
      <c r="K56" s="115" t="s">
        <v>85</v>
      </c>
      <c r="L56" s="115" t="s">
        <v>3</v>
      </c>
    </row>
    <row r="57" spans="1:12" ht="22.5">
      <c r="A57" s="116" t="s">
        <v>7</v>
      </c>
      <c r="B57" s="8" t="s">
        <v>86</v>
      </c>
      <c r="C57" s="117">
        <f>C15-'Вед.'!G28</f>
        <v>0</v>
      </c>
      <c r="D57" s="118"/>
      <c r="E57" s="119" t="e">
        <f>'[1]вед'!H104-'[1]доходы'!E61</f>
        <v>#REF!</v>
      </c>
      <c r="F57" s="120" t="e">
        <f>'[1]вед'!I104-'[1]доходы'!F61</f>
        <v>#REF!</v>
      </c>
      <c r="G57" s="120" t="e">
        <f>'[1]вед'!J104-'[1]доходы'!G61</f>
        <v>#REF!</v>
      </c>
      <c r="H57" s="120" t="e">
        <f>'[1]вед'!K104-'[1]доходы'!H61</f>
        <v>#REF!</v>
      </c>
      <c r="I57" s="120" t="e">
        <f>'[1]вед'!L104-'[1]доходы'!I61</f>
        <v>#REF!</v>
      </c>
      <c r="J57" s="120" t="e">
        <f>'[1]вед'!M104-'[1]доходы'!J61</f>
        <v>#REF!</v>
      </c>
      <c r="K57" s="120" t="e">
        <f>'[1]вед'!N104-'[1]доходы'!K61</f>
        <v>#REF!</v>
      </c>
      <c r="L57" s="120" t="e">
        <f>'[1]вед'!O104-'[1]доходы'!L61</f>
        <v>#REF!</v>
      </c>
    </row>
    <row r="58" spans="4:8" ht="11.25">
      <c r="D58" s="121"/>
      <c r="E58" s="121"/>
      <c r="F58" s="121"/>
      <c r="G58" s="121"/>
      <c r="H58" s="121"/>
    </row>
    <row r="59" spans="4:8" ht="11.25">
      <c r="D59" s="121"/>
      <c r="E59" s="121"/>
      <c r="F59" s="121"/>
      <c r="G59" s="121"/>
      <c r="H59" s="121"/>
    </row>
    <row r="60" ht="11.25">
      <c r="E60" s="121"/>
    </row>
    <row r="62" spans="6:8" ht="11.25">
      <c r="F62" s="121"/>
      <c r="G62" s="121"/>
      <c r="H62" s="121"/>
    </row>
  </sheetData>
  <mergeCells count="6">
    <mergeCell ref="A51:H51"/>
    <mergeCell ref="C52:I52"/>
    <mergeCell ref="B53:I53"/>
    <mergeCell ref="A3:C3"/>
    <mergeCell ref="B49:H49"/>
    <mergeCell ref="A6:C6"/>
  </mergeCells>
  <printOptions/>
  <pageMargins left="1.09" right="0.65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18" customWidth="1"/>
    <col min="2" max="2" width="69.00390625" style="18" customWidth="1"/>
    <col min="3" max="3" width="6.875" style="18" customWidth="1"/>
    <col min="4" max="4" width="7.875" style="18" customWidth="1"/>
    <col min="5" max="5" width="10.00390625" style="18" customWidth="1"/>
    <col min="6" max="6" width="7.125" style="18" customWidth="1"/>
    <col min="7" max="7" width="9.75390625" style="18" customWidth="1"/>
    <col min="8" max="11" width="6.625" style="18" hidden="1" customWidth="1"/>
    <col min="12" max="12" width="6.875" style="0" hidden="1" customWidth="1"/>
    <col min="13" max="14" width="0.12890625" style="0" hidden="1" customWidth="1"/>
    <col min="15" max="15" width="6.75390625" style="0" hidden="1" customWidth="1"/>
  </cols>
  <sheetData>
    <row r="1" spans="1:11" s="12" customFormat="1" ht="11.25">
      <c r="A1" s="147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12" customFormat="1" ht="1.5" customHeight="1">
      <c r="A2" s="1"/>
      <c r="B2" s="1"/>
      <c r="C2" s="1"/>
      <c r="D2" s="13"/>
      <c r="E2" s="13"/>
      <c r="F2" s="13"/>
      <c r="G2" s="1"/>
      <c r="H2" s="1"/>
      <c r="I2" s="1"/>
      <c r="J2" s="1"/>
      <c r="K2" s="1"/>
    </row>
    <row r="3" spans="1:11" s="12" customFormat="1" ht="1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6" s="9" customFormat="1" ht="35.25" customHeight="1">
      <c r="A4" s="140" t="s">
        <v>105</v>
      </c>
      <c r="B4" s="140"/>
      <c r="C4" s="143"/>
      <c r="D4" s="143"/>
      <c r="E4" s="143"/>
      <c r="F4" s="143"/>
      <c r="G4" s="10"/>
      <c r="H4" s="10"/>
      <c r="I4" s="11"/>
      <c r="J4" s="11"/>
      <c r="K4" s="11"/>
      <c r="L4" s="11"/>
      <c r="M4" s="11"/>
      <c r="N4" s="11"/>
      <c r="O4" s="11"/>
      <c r="P4" s="11"/>
    </row>
    <row r="5" spans="1:11" s="12" customFormat="1" ht="11.2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</row>
    <row r="6" spans="1:16" s="12" customFormat="1" ht="49.5" customHeight="1">
      <c r="A6" s="145" t="s">
        <v>97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24"/>
      <c r="M6" s="124"/>
      <c r="N6" s="124"/>
      <c r="O6" s="124"/>
      <c r="P6" s="124"/>
    </row>
    <row r="7" spans="1:11" ht="12.75">
      <c r="A7" s="17"/>
      <c r="D7" s="19"/>
      <c r="E7" s="19"/>
      <c r="F7" s="19"/>
      <c r="G7" s="1"/>
      <c r="H7" s="1"/>
      <c r="I7" s="1"/>
      <c r="J7" s="1"/>
      <c r="K7" s="1"/>
    </row>
    <row r="8" spans="1:15" ht="61.5" customHeight="1">
      <c r="A8" s="20" t="s">
        <v>8</v>
      </c>
      <c r="B8" s="20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139" t="s">
        <v>103</v>
      </c>
      <c r="H8" s="22" t="s">
        <v>0</v>
      </c>
      <c r="I8" s="22" t="s">
        <v>14</v>
      </c>
      <c r="J8" s="22" t="s">
        <v>15</v>
      </c>
      <c r="K8" s="22" t="s">
        <v>16</v>
      </c>
      <c r="L8" s="23" t="s">
        <v>1</v>
      </c>
      <c r="M8" s="23" t="s">
        <v>17</v>
      </c>
      <c r="N8" s="23" t="s">
        <v>2</v>
      </c>
      <c r="O8" s="23" t="s">
        <v>3</v>
      </c>
    </row>
    <row r="9" spans="1:15" ht="33" customHeight="1">
      <c r="A9" s="20"/>
      <c r="B9" s="24" t="s">
        <v>58</v>
      </c>
      <c r="C9" s="25">
        <v>911</v>
      </c>
      <c r="D9" s="21"/>
      <c r="E9" s="21"/>
      <c r="F9" s="21"/>
      <c r="G9" s="136" t="s">
        <v>95</v>
      </c>
      <c r="H9" s="22"/>
      <c r="I9" s="22"/>
      <c r="J9" s="22"/>
      <c r="K9" s="22"/>
      <c r="L9" s="23"/>
      <c r="M9" s="23"/>
      <c r="N9" s="23"/>
      <c r="O9" s="23"/>
    </row>
    <row r="10" spans="1:15" ht="12.75">
      <c r="A10" s="26" t="s">
        <v>18</v>
      </c>
      <c r="B10" s="27" t="s">
        <v>19</v>
      </c>
      <c r="C10" s="28" t="s">
        <v>20</v>
      </c>
      <c r="D10" s="29" t="s">
        <v>21</v>
      </c>
      <c r="E10" s="30"/>
      <c r="F10" s="30"/>
      <c r="G10" s="31">
        <f>G11</f>
        <v>0</v>
      </c>
      <c r="H10" s="3">
        <f>SUM(H11:H15)</f>
        <v>65.7</v>
      </c>
      <c r="I10" s="3">
        <f>SUM(I11:I15)</f>
        <v>0</v>
      </c>
      <c r="J10" s="3">
        <f>SUM(J11:J15)</f>
        <v>0</v>
      </c>
      <c r="K10" s="3">
        <f>SUM(K11:K15)</f>
        <v>0</v>
      </c>
      <c r="L10" s="32" t="e">
        <f>#REF!+#REF!</f>
        <v>#REF!</v>
      </c>
      <c r="M10" s="32" t="e">
        <f>#REF!+#REF!</f>
        <v>#REF!</v>
      </c>
      <c r="N10" s="32" t="e">
        <f>#REF!+#REF!</f>
        <v>#REF!</v>
      </c>
      <c r="O10" s="32" t="e">
        <f>#REF!+#REF!</f>
        <v>#REF!</v>
      </c>
    </row>
    <row r="11" spans="1:18" ht="36" customHeight="1">
      <c r="A11" s="26" t="s">
        <v>22</v>
      </c>
      <c r="B11" s="2" t="s">
        <v>23</v>
      </c>
      <c r="C11" s="43">
        <v>911</v>
      </c>
      <c r="D11" s="29" t="s">
        <v>24</v>
      </c>
      <c r="E11" s="33"/>
      <c r="F11" s="33"/>
      <c r="G11" s="34">
        <f>G12</f>
        <v>0</v>
      </c>
      <c r="H11" s="41">
        <v>65.7</v>
      </c>
      <c r="I11" s="41">
        <v>0</v>
      </c>
      <c r="J11" s="41">
        <v>0</v>
      </c>
      <c r="K11" s="41">
        <v>0</v>
      </c>
      <c r="L11" s="32" t="e">
        <f>#REF!+#REF!+#REF!+#REF!</f>
        <v>#REF!</v>
      </c>
      <c r="M11" s="32" t="e">
        <f>#REF!+#REF!+#REF!+#REF!</f>
        <v>#REF!</v>
      </c>
      <c r="N11" s="32" t="e">
        <f>#REF!+#REF!+#REF!+#REF!</f>
        <v>#REF!</v>
      </c>
      <c r="O11" s="44" t="e">
        <f>#REF!+#REF!+#REF!+#REF!</f>
        <v>#REF!</v>
      </c>
      <c r="P11" s="40"/>
      <c r="Q11" s="40"/>
      <c r="R11" s="40"/>
    </row>
    <row r="12" spans="1:15" ht="21.75" customHeight="1">
      <c r="A12" s="38" t="s">
        <v>93</v>
      </c>
      <c r="B12" s="27" t="s">
        <v>25</v>
      </c>
      <c r="C12" s="45">
        <v>911</v>
      </c>
      <c r="D12" s="46" t="s">
        <v>24</v>
      </c>
      <c r="E12" s="46" t="s">
        <v>26</v>
      </c>
      <c r="F12" s="47"/>
      <c r="G12" s="36">
        <f>G13</f>
        <v>0</v>
      </c>
      <c r="H12" s="37"/>
      <c r="I12" s="37"/>
      <c r="J12" s="37"/>
      <c r="K12" s="37"/>
      <c r="L12" s="39"/>
      <c r="M12" s="39"/>
      <c r="N12" s="39"/>
      <c r="O12" s="39"/>
    </row>
    <row r="13" spans="1:15" ht="13.5" customHeight="1">
      <c r="A13" s="38"/>
      <c r="B13" s="27" t="s">
        <v>61</v>
      </c>
      <c r="C13" s="45">
        <v>911</v>
      </c>
      <c r="D13" s="46" t="s">
        <v>24</v>
      </c>
      <c r="E13" s="46" t="s">
        <v>26</v>
      </c>
      <c r="F13" s="46" t="s">
        <v>60</v>
      </c>
      <c r="G13" s="36">
        <f>G14+G15</f>
        <v>0</v>
      </c>
      <c r="H13" s="41"/>
      <c r="I13" s="41"/>
      <c r="J13" s="41"/>
      <c r="K13" s="41"/>
      <c r="L13" s="42"/>
      <c r="M13" s="42"/>
      <c r="N13" s="42"/>
      <c r="O13" s="42"/>
    </row>
    <row r="14" spans="1:15" ht="13.5" customHeight="1">
      <c r="A14" s="38"/>
      <c r="B14" s="27" t="s">
        <v>90</v>
      </c>
      <c r="C14" s="45">
        <v>911</v>
      </c>
      <c r="D14" s="46" t="s">
        <v>24</v>
      </c>
      <c r="E14" s="46" t="s">
        <v>26</v>
      </c>
      <c r="F14" s="46" t="s">
        <v>89</v>
      </c>
      <c r="G14" s="36">
        <v>-39.1</v>
      </c>
      <c r="H14" s="41"/>
      <c r="I14" s="41"/>
      <c r="J14" s="41"/>
      <c r="K14" s="41"/>
      <c r="L14" s="42"/>
      <c r="M14" s="42"/>
      <c r="N14" s="42"/>
      <c r="O14" s="42"/>
    </row>
    <row r="15" spans="1:15" ht="13.5" customHeight="1">
      <c r="A15" s="38"/>
      <c r="B15" s="27" t="s">
        <v>92</v>
      </c>
      <c r="C15" s="45">
        <v>911</v>
      </c>
      <c r="D15" s="46" t="s">
        <v>24</v>
      </c>
      <c r="E15" s="46" t="s">
        <v>26</v>
      </c>
      <c r="F15" s="46" t="s">
        <v>91</v>
      </c>
      <c r="G15" s="135" t="s">
        <v>99</v>
      </c>
      <c r="H15" s="41"/>
      <c r="I15" s="41"/>
      <c r="J15" s="41"/>
      <c r="K15" s="41"/>
      <c r="L15" s="42"/>
      <c r="M15" s="42"/>
      <c r="N15" s="42"/>
      <c r="O15" s="42"/>
    </row>
    <row r="16" spans="1:15" ht="12.75">
      <c r="A16" s="26" t="s">
        <v>29</v>
      </c>
      <c r="B16" s="27" t="s">
        <v>32</v>
      </c>
      <c r="C16" s="45">
        <v>911</v>
      </c>
      <c r="D16" s="29" t="s">
        <v>33</v>
      </c>
      <c r="E16" s="30"/>
      <c r="F16" s="30"/>
      <c r="G16" s="34">
        <f>G17</f>
        <v>0</v>
      </c>
      <c r="H16" s="3">
        <f>SUM(H17:H20)</f>
        <v>0</v>
      </c>
      <c r="I16" s="3">
        <f>SUM(I17:I20)</f>
        <v>4532.02</v>
      </c>
      <c r="J16" s="3">
        <f>SUM(J17:J20)</f>
        <v>4435</v>
      </c>
      <c r="K16" s="3">
        <f>SUM(K17:K20)</f>
        <v>1285</v>
      </c>
      <c r="L16" s="32" t="e">
        <f>#REF!+L17+#REF!</f>
        <v>#REF!</v>
      </c>
      <c r="M16" s="32" t="e">
        <f>#REF!+M17+#REF!</f>
        <v>#REF!</v>
      </c>
      <c r="N16" s="32" t="e">
        <f>#REF!+N17+#REF!</f>
        <v>#REF!</v>
      </c>
      <c r="O16" s="32" t="e">
        <f>#REF!+O17+#REF!</f>
        <v>#REF!</v>
      </c>
    </row>
    <row r="17" spans="1:15" ht="12.75">
      <c r="A17" s="137" t="s">
        <v>30</v>
      </c>
      <c r="B17" s="2" t="s">
        <v>34</v>
      </c>
      <c r="C17" s="45">
        <v>911</v>
      </c>
      <c r="D17" s="53" t="s">
        <v>35</v>
      </c>
      <c r="E17" s="54"/>
      <c r="F17" s="54"/>
      <c r="G17" s="34">
        <f>G18+G21</f>
        <v>0</v>
      </c>
      <c r="H17" s="37">
        <f>10-10</f>
        <v>0</v>
      </c>
      <c r="I17" s="37">
        <f>3260+250+15+85+30+100+336.67+355.35+100</f>
        <v>4532.02</v>
      </c>
      <c r="J17" s="37">
        <f>1705+30+10+350+60+30+1200+250+800</f>
        <v>4435</v>
      </c>
      <c r="K17" s="37">
        <f>60+85+1140</f>
        <v>1285</v>
      </c>
      <c r="L17" s="35" t="e">
        <f>SUM(L19,#REF!,#REF!,#REF!,L21,#REF!,#REF!,#REF!,#REF!,#REF!,#REF!,#REF!)</f>
        <v>#REF!</v>
      </c>
      <c r="M17" s="35" t="e">
        <f>SUM(M19,#REF!,#REF!,#REF!,M21,#REF!,#REF!,#REF!,#REF!,#REF!,#REF!,#REF!)</f>
        <v>#REF!</v>
      </c>
      <c r="N17" s="35" t="e">
        <f>SUM(N19,#REF!,#REF!,#REF!,N21,#REF!,#REF!,#REF!,#REF!,#REF!,#REF!,#REF!)</f>
        <v>#REF!</v>
      </c>
      <c r="O17" s="35" t="e">
        <f>SUM(O19,#REF!,#REF!,#REF!,O21,#REF!,#REF!,#REF!,#REF!,#REF!,#REF!,#REF!)</f>
        <v>#REF!</v>
      </c>
    </row>
    <row r="18" spans="1:15" ht="12.75">
      <c r="A18" s="38" t="s">
        <v>94</v>
      </c>
      <c r="B18" s="27" t="s">
        <v>36</v>
      </c>
      <c r="C18" s="45">
        <v>911</v>
      </c>
      <c r="D18" s="46" t="s">
        <v>35</v>
      </c>
      <c r="E18" s="55" t="s">
        <v>37</v>
      </c>
      <c r="F18" s="54"/>
      <c r="G18" s="135" t="str">
        <f>G19</f>
        <v>+100,0</v>
      </c>
      <c r="H18" s="37"/>
      <c r="I18" s="37"/>
      <c r="J18" s="37"/>
      <c r="K18" s="37"/>
      <c r="L18" s="35"/>
      <c r="M18" s="35"/>
      <c r="N18" s="35"/>
      <c r="O18" s="35"/>
    </row>
    <row r="19" spans="1:15" ht="22.5">
      <c r="A19" s="38"/>
      <c r="B19" s="27" t="s">
        <v>38</v>
      </c>
      <c r="C19" s="45">
        <v>911</v>
      </c>
      <c r="D19" s="55" t="s">
        <v>35</v>
      </c>
      <c r="E19" s="55" t="s">
        <v>39</v>
      </c>
      <c r="F19" s="54"/>
      <c r="G19" s="135" t="str">
        <f>G20</f>
        <v>+100,0</v>
      </c>
      <c r="H19" s="37"/>
      <c r="I19" s="37"/>
      <c r="J19" s="37"/>
      <c r="K19" s="37"/>
      <c r="L19" s="39" t="e">
        <f>L20</f>
        <v>#REF!</v>
      </c>
      <c r="M19" s="39" t="e">
        <f>M20</f>
        <v>#REF!</v>
      </c>
      <c r="N19" s="39" t="e">
        <f>N20</f>
        <v>#REF!</v>
      </c>
      <c r="O19" s="39" t="e">
        <f>O20</f>
        <v>#REF!</v>
      </c>
    </row>
    <row r="20" spans="1:15" ht="12.75">
      <c r="A20" s="38"/>
      <c r="B20" s="27" t="s">
        <v>92</v>
      </c>
      <c r="C20" s="45">
        <v>911</v>
      </c>
      <c r="D20" s="55" t="s">
        <v>35</v>
      </c>
      <c r="E20" s="55" t="s">
        <v>39</v>
      </c>
      <c r="F20" s="55" t="s">
        <v>91</v>
      </c>
      <c r="G20" s="135" t="s">
        <v>98</v>
      </c>
      <c r="H20" s="41"/>
      <c r="I20" s="41"/>
      <c r="J20" s="41"/>
      <c r="K20" s="41"/>
      <c r="L20" s="42" t="e">
        <f>#REF!</f>
        <v>#REF!</v>
      </c>
      <c r="M20" s="42" t="e">
        <f>#REF!</f>
        <v>#REF!</v>
      </c>
      <c r="N20" s="42" t="e">
        <f>#REF!</f>
        <v>#REF!</v>
      </c>
      <c r="O20" s="42" t="e">
        <f>#REF!</f>
        <v>#REF!</v>
      </c>
    </row>
    <row r="21" spans="1:15" ht="22.5">
      <c r="A21" s="38" t="s">
        <v>100</v>
      </c>
      <c r="B21" s="27" t="s">
        <v>62</v>
      </c>
      <c r="C21" s="45">
        <v>911</v>
      </c>
      <c r="D21" s="55" t="s">
        <v>35</v>
      </c>
      <c r="E21" s="55" t="s">
        <v>40</v>
      </c>
      <c r="F21" s="54"/>
      <c r="G21" s="36">
        <f>G22</f>
        <v>-100</v>
      </c>
      <c r="H21" s="37"/>
      <c r="I21" s="37"/>
      <c r="J21" s="37"/>
      <c r="K21" s="37"/>
      <c r="L21" s="39" t="e">
        <f>L23</f>
        <v>#REF!</v>
      </c>
      <c r="M21" s="39" t="e">
        <f>M23</f>
        <v>#REF!</v>
      </c>
      <c r="N21" s="39" t="e">
        <f>N23</f>
        <v>#REF!</v>
      </c>
      <c r="O21" s="39" t="e">
        <f>O23</f>
        <v>#REF!</v>
      </c>
    </row>
    <row r="22" spans="1:15" ht="12.75">
      <c r="A22" s="38"/>
      <c r="B22" s="27" t="s">
        <v>63</v>
      </c>
      <c r="C22" s="45">
        <v>911</v>
      </c>
      <c r="D22" s="55" t="s">
        <v>35</v>
      </c>
      <c r="E22" s="55" t="s">
        <v>41</v>
      </c>
      <c r="F22" s="54"/>
      <c r="G22" s="36">
        <f>G23</f>
        <v>-100</v>
      </c>
      <c r="H22" s="37"/>
      <c r="I22" s="37"/>
      <c r="J22" s="37"/>
      <c r="K22" s="37"/>
      <c r="L22" s="39"/>
      <c r="M22" s="39"/>
      <c r="N22" s="39"/>
      <c r="O22" s="39"/>
    </row>
    <row r="23" spans="1:15" ht="12.75">
      <c r="A23" s="38"/>
      <c r="B23" s="27" t="s">
        <v>92</v>
      </c>
      <c r="C23" s="45">
        <v>911</v>
      </c>
      <c r="D23" s="56" t="s">
        <v>35</v>
      </c>
      <c r="E23" s="56" t="s">
        <v>41</v>
      </c>
      <c r="F23" s="56" t="s">
        <v>91</v>
      </c>
      <c r="G23" s="36">
        <v>-100</v>
      </c>
      <c r="H23" s="41"/>
      <c r="I23" s="41"/>
      <c r="J23" s="41"/>
      <c r="K23" s="41"/>
      <c r="L23" s="42" t="e">
        <f>#REF!</f>
        <v>#REF!</v>
      </c>
      <c r="M23" s="42" t="e">
        <f>#REF!</f>
        <v>#REF!</v>
      </c>
      <c r="N23" s="42" t="e">
        <f>#REF!</f>
        <v>#REF!</v>
      </c>
      <c r="O23" s="42" t="e">
        <f>#REF!</f>
        <v>#REF!</v>
      </c>
    </row>
    <row r="24" spans="1:15" ht="12.75">
      <c r="A24" s="57" t="s">
        <v>31</v>
      </c>
      <c r="B24" s="58" t="s">
        <v>42</v>
      </c>
      <c r="C24" s="76">
        <v>911</v>
      </c>
      <c r="D24" s="53" t="s">
        <v>43</v>
      </c>
      <c r="E24" s="77"/>
      <c r="F24" s="77"/>
      <c r="G24" s="131" t="str">
        <f>G25</f>
        <v>+344,1</v>
      </c>
      <c r="H24" s="59" t="e">
        <f>SUM(H25,#REF!)</f>
        <v>#REF!</v>
      </c>
      <c r="I24" s="59" t="e">
        <f>SUM(I25,#REF!)</f>
        <v>#REF!</v>
      </c>
      <c r="J24" s="59" t="e">
        <f>SUM(J25,#REF!)</f>
        <v>#REF!</v>
      </c>
      <c r="K24" s="59" t="e">
        <f>SUM(K25,#REF!)</f>
        <v>#REF!</v>
      </c>
      <c r="L24" s="32" t="e">
        <f>SUM(#REF!,L25)</f>
        <v>#REF!</v>
      </c>
      <c r="M24" s="32" t="e">
        <f>SUM(#REF!,M25)</f>
        <v>#REF!</v>
      </c>
      <c r="N24" s="32" t="e">
        <f>SUM(#REF!,N25)</f>
        <v>#REF!</v>
      </c>
      <c r="O24" s="32" t="e">
        <f>SUM(#REF!,O25)</f>
        <v>#REF!</v>
      </c>
    </row>
    <row r="25" spans="1:15" ht="12.75">
      <c r="A25" s="61" t="s">
        <v>101</v>
      </c>
      <c r="B25" s="62" t="s">
        <v>44</v>
      </c>
      <c r="C25" s="49">
        <v>911</v>
      </c>
      <c r="D25" s="60" t="s">
        <v>45</v>
      </c>
      <c r="E25" s="63"/>
      <c r="F25" s="63"/>
      <c r="G25" s="132" t="str">
        <f>G26</f>
        <v>+344,1</v>
      </c>
      <c r="H25" s="51">
        <f>0+453.75</f>
        <v>453.75</v>
      </c>
      <c r="I25" s="51">
        <f>0+453.75</f>
        <v>453.75</v>
      </c>
      <c r="J25" s="51">
        <f>0+453.75</f>
        <v>453.75</v>
      </c>
      <c r="K25" s="51">
        <f>0+453.75</f>
        <v>453.75</v>
      </c>
      <c r="L25" s="64" t="e">
        <f>L26+#REF!</f>
        <v>#REF!</v>
      </c>
      <c r="M25" s="64" t="e">
        <f>M26+#REF!</f>
        <v>#REF!</v>
      </c>
      <c r="N25" s="64" t="e">
        <f>N26+#REF!</f>
        <v>#REF!</v>
      </c>
      <c r="O25" s="64" t="e">
        <f>O26+#REF!</f>
        <v>#REF!</v>
      </c>
    </row>
    <row r="26" spans="1:15" ht="16.5" customHeight="1">
      <c r="A26" s="65" t="s">
        <v>102</v>
      </c>
      <c r="B26" s="48" t="s">
        <v>46</v>
      </c>
      <c r="C26" s="49">
        <v>911</v>
      </c>
      <c r="D26" s="63" t="s">
        <v>45</v>
      </c>
      <c r="E26" s="50" t="s">
        <v>47</v>
      </c>
      <c r="F26" s="63"/>
      <c r="G26" s="133" t="str">
        <f>G27</f>
        <v>+344,1</v>
      </c>
      <c r="H26" s="51"/>
      <c r="I26" s="51"/>
      <c r="J26" s="51"/>
      <c r="K26" s="51"/>
      <c r="L26" s="52" t="e">
        <f>L27</f>
        <v>#REF!</v>
      </c>
      <c r="M26" s="52" t="e">
        <f>M27</f>
        <v>#REF!</v>
      </c>
      <c r="N26" s="52" t="e">
        <f>N27</f>
        <v>#REF!</v>
      </c>
      <c r="O26" s="52" t="e">
        <f>O27</f>
        <v>#REF!</v>
      </c>
    </row>
    <row r="27" spans="1:15" ht="22.5">
      <c r="A27" s="65"/>
      <c r="B27" s="66" t="s">
        <v>27</v>
      </c>
      <c r="C27" s="49">
        <v>911</v>
      </c>
      <c r="D27" s="63" t="s">
        <v>45</v>
      </c>
      <c r="E27" s="50" t="s">
        <v>47</v>
      </c>
      <c r="F27" s="50" t="s">
        <v>28</v>
      </c>
      <c r="G27" s="134" t="s">
        <v>95</v>
      </c>
      <c r="H27" s="51"/>
      <c r="I27" s="51"/>
      <c r="J27" s="51"/>
      <c r="K27" s="51"/>
      <c r="L27" s="52" t="e">
        <f>#REF!</f>
        <v>#REF!</v>
      </c>
      <c r="M27" s="52" t="e">
        <f>#REF!</f>
        <v>#REF!</v>
      </c>
      <c r="N27" s="52" t="e">
        <f>#REF!</f>
        <v>#REF!</v>
      </c>
      <c r="O27" s="52" t="e">
        <f>#REF!</f>
        <v>#REF!</v>
      </c>
    </row>
    <row r="28" spans="1:15" ht="12.75">
      <c r="A28" s="67"/>
      <c r="B28" s="4" t="s">
        <v>48</v>
      </c>
      <c r="C28" s="67"/>
      <c r="D28" s="67"/>
      <c r="E28" s="67"/>
      <c r="F28" s="67"/>
      <c r="G28" s="131" t="str">
        <f>G9</f>
        <v>+344,1</v>
      </c>
      <c r="H28" s="1"/>
      <c r="I28" s="1"/>
      <c r="J28" s="1"/>
      <c r="K28" s="1"/>
      <c r="L28" s="32" t="e">
        <f>#REF!+#REF!</f>
        <v>#REF!</v>
      </c>
      <c r="M28" s="32" t="e">
        <f>#REF!+#REF!</f>
        <v>#REF!</v>
      </c>
      <c r="N28" s="32" t="e">
        <f>#REF!+#REF!</f>
        <v>#REF!</v>
      </c>
      <c r="O28" s="32" t="e">
        <f>#REF!+#REF!</f>
        <v>#REF!</v>
      </c>
    </row>
  </sheetData>
  <mergeCells count="4">
    <mergeCell ref="A1:K1"/>
    <mergeCell ref="A3:K3"/>
    <mergeCell ref="A4:F4"/>
    <mergeCell ref="A6:K6"/>
  </mergeCells>
  <printOptions/>
  <pageMargins left="1.4173228346456694" right="0.73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27.375" style="0" customWidth="1"/>
    <col min="2" max="2" width="55.125" style="0" customWidth="1"/>
    <col min="3" max="3" width="18.125" style="0" customWidth="1"/>
  </cols>
  <sheetData>
    <row r="2" spans="4:5" ht="12.75">
      <c r="D2" s="151" t="s">
        <v>49</v>
      </c>
      <c r="E2" s="151"/>
    </row>
    <row r="4" ht="12.75">
      <c r="A4" s="123"/>
    </row>
    <row r="7" spans="1:15" s="9" customFormat="1" ht="40.5" customHeight="1">
      <c r="A7" s="140" t="s">
        <v>105</v>
      </c>
      <c r="B7" s="140"/>
      <c r="C7" s="143"/>
      <c r="D7" s="11"/>
      <c r="E7" s="11"/>
      <c r="F7" s="10"/>
      <c r="G7" s="10"/>
      <c r="H7" s="11"/>
      <c r="I7" s="11"/>
      <c r="J7" s="11"/>
      <c r="K7" s="11"/>
      <c r="L7" s="11"/>
      <c r="M7" s="11"/>
      <c r="N7" s="11"/>
      <c r="O7" s="11"/>
    </row>
    <row r="8" spans="1:3" ht="24" customHeight="1">
      <c r="A8" s="140"/>
      <c r="B8" s="140"/>
      <c r="C8" s="140"/>
    </row>
    <row r="9" spans="2:3" ht="25.5" customHeight="1">
      <c r="B9" s="144" t="s">
        <v>59</v>
      </c>
      <c r="C9" s="146"/>
    </row>
    <row r="11" spans="1:3" ht="37.5" customHeight="1">
      <c r="A11" s="6" t="s">
        <v>4</v>
      </c>
      <c r="B11" s="7" t="s">
        <v>5</v>
      </c>
      <c r="C11" s="5" t="s">
        <v>6</v>
      </c>
    </row>
    <row r="12" spans="1:3" ht="25.5" customHeight="1">
      <c r="A12" s="68" t="s">
        <v>50</v>
      </c>
      <c r="B12" s="69" t="s">
        <v>51</v>
      </c>
      <c r="C12" s="70">
        <f>C13</f>
        <v>0</v>
      </c>
    </row>
    <row r="13" spans="1:3" ht="20.25" customHeight="1">
      <c r="A13" s="68" t="s">
        <v>52</v>
      </c>
      <c r="B13" s="69" t="s">
        <v>53</v>
      </c>
      <c r="C13" s="70">
        <f>C14+C15</f>
        <v>0</v>
      </c>
    </row>
    <row r="14" spans="1:3" ht="33" customHeight="1">
      <c r="A14" s="71" t="s">
        <v>54</v>
      </c>
      <c r="B14" s="8" t="s">
        <v>56</v>
      </c>
      <c r="C14" s="72">
        <v>-93910.6</v>
      </c>
    </row>
    <row r="15" spans="1:3" ht="34.5" customHeight="1">
      <c r="A15" s="71" t="s">
        <v>7</v>
      </c>
      <c r="B15" s="8" t="s">
        <v>57</v>
      </c>
      <c r="C15" s="73">
        <v>93910.6</v>
      </c>
    </row>
    <row r="16" spans="1:3" ht="16.5" customHeight="1">
      <c r="A16" s="74"/>
      <c r="B16" s="75" t="s">
        <v>55</v>
      </c>
      <c r="C16" s="32">
        <f>C12</f>
        <v>0</v>
      </c>
    </row>
  </sheetData>
  <mergeCells count="4">
    <mergeCell ref="D2:E2"/>
    <mergeCell ref="A8:C8"/>
    <mergeCell ref="B9:C9"/>
    <mergeCell ref="A7:C7"/>
  </mergeCells>
  <printOptions/>
  <pageMargins left="1.37" right="0.75" top="1" bottom="1" header="0.5" footer="0.5"/>
  <pageSetup horizontalDpi="600" verticalDpi="600" orientation="landscape" paperSize="9" r:id="rId1"/>
  <headerFooter alignWithMargins="0">
    <oddFooter>&amp;R&amp;P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2013-10-11T09:51:18Z</cp:lastPrinted>
  <dcterms:created xsi:type="dcterms:W3CDTF">2001-12-26T13:25:46Z</dcterms:created>
  <dcterms:modified xsi:type="dcterms:W3CDTF">2013-10-23T12:19:02Z</dcterms:modified>
  <cp:category/>
  <cp:version/>
  <cp:contentType/>
  <cp:contentStatus/>
</cp:coreProperties>
</file>