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040" windowHeight="8955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(3)'!$A$1:$F$70</definedName>
  </definedNames>
  <calcPr fullCalcOnLoad="1"/>
</workbook>
</file>

<file path=xl/sharedStrings.xml><?xml version="1.0" encoding="utf-8"?>
<sst xmlns="http://schemas.openxmlformats.org/spreadsheetml/2006/main" count="381" uniqueCount="241">
  <si>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</si>
  <si>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</si>
  <si>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</si>
  <si>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</si>
  <si>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</si>
  <si>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</si>
  <si>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</si>
  <si>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</si>
  <si>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</si>
  <si>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</si>
  <si>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</si>
  <si>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985 0103 0020000400 000 000</t>
  </si>
  <si>
    <t>985 0103 0020000400 121 000</t>
  </si>
  <si>
    <t>985 0103 0020000400 129 000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</si>
  <si>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</si>
  <si>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</si>
  <si>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</si>
  <si>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</si>
  <si>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</si>
  <si>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</si>
  <si>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</si>
  <si>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</si>
  <si>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</si>
  <si>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</si>
  <si>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</si>
  <si>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</si>
  <si>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</si>
  <si>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010</t>
  </si>
  <si>
    <t>x</t>
  </si>
  <si>
    <t>НАЛОГОВЫЕ И НЕНАЛОГОВЫЕ ДОХОДЫ</t>
  </si>
  <si>
    <t>000 1 00 00000 00 0000 000</t>
  </si>
  <si>
    <t>-              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</si>
  <si>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</si>
  <si>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</si>
  <si>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</si>
  <si>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</si>
  <si>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</si>
  <si>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</si>
  <si>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</si>
  <si>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</si>
  <si>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</si>
  <si>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</si>
  <si>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</si>
  <si>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</si>
  <si>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</si>
  <si>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</si>
  <si>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</si>
  <si>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</si>
  <si>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</si>
  <si>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</si>
  <si>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</si>
  <si>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</si>
  <si>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</si>
  <si>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</si>
  <si>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</si>
  <si>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</si>
  <si>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</si>
  <si>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Жилищно-коммунальное хозяйство</t>
  </si>
  <si>
    <t>Благоустройство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</si>
  <si>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</si>
  <si>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</si>
  <si>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</si>
  <si>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</si>
  <si>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</si>
  <si>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</si>
  <si>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</si>
  <si>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</si>
  <si>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</si>
  <si>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</si>
  <si>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</si>
  <si>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</si>
  <si>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</si>
  <si>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</si>
  <si>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</si>
  <si>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</si>
  <si>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</si>
  <si>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</si>
  <si>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</si>
  <si>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</si>
  <si>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</si>
  <si>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</si>
  <si>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</si>
  <si>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</si>
  <si>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</si>
  <si>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</si>
  <si>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</si>
  <si>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</si>
  <si>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</si>
  <si>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</si>
  <si>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</si>
  <si>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</si>
  <si>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</si>
  <si>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</si>
  <si>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</si>
  <si>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</si>
  <si>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</si>
  <si>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</si>
  <si>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</si>
  <si>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</si>
  <si>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</si>
  <si>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</si>
  <si>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</si>
  <si>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</si>
  <si>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</si>
  <si>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</si>
  <si>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911 0113 0000000000 000 000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</si>
  <si>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</si>
  <si>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</si>
  <si>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</si>
  <si>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</si>
  <si>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</si>
  <si>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</si>
  <si>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</si>
  <si>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</si>
  <si>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</si>
  <si>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</si>
  <si>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</si>
  <si>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</si>
  <si>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</si>
  <si>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</si>
  <si>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</si>
  <si>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</si>
  <si>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</si>
  <si>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</si>
  <si>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</si>
  <si>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</si>
  <si>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</si>
  <si>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</si>
  <si>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911 01 05 00 00 00 0000 000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</si>
  <si>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</si>
  <si>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</si>
  <si>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</si>
  <si>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</si>
  <si>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</si>
  <si>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</si>
  <si>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</si>
  <si>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</si>
  <si>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</si>
  <si>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</si>
  <si>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</si>
  <si>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</si>
  <si>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</si>
  <si>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</si>
  <si>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</si>
  <si>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</si>
  <si>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</si>
  <si>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</si>
  <si>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</si>
  <si>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</si>
  <si>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</si>
  <si>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</si>
  <si>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Пенсионное обеспечение</t>
  </si>
  <si>
    <t>911 1001 0000000000 000 000</t>
  </si>
  <si>
    <t>000 2 02 30000 00 0000 150</t>
  </si>
  <si>
    <t>000 2 02 03024 00 0000 150</t>
  </si>
  <si>
    <t>911 2 02 30024 03 0000 150</t>
  </si>
  <si>
    <t>911 2 02 30024 03 0100 150</t>
  </si>
  <si>
    <t>000 2 02 30027 00 0000 150</t>
  </si>
  <si>
    <t>911 2 02 30027 03 0000 150</t>
  </si>
  <si>
    <t xml:space="preserve"> 911 2 02 30027 03 0100 150 </t>
  </si>
  <si>
    <t xml:space="preserve"> 911 2 02 30027 03 0200 150 </t>
  </si>
  <si>
    <t xml:space="preserve">Прочая закупка товаров, работ и услуг </t>
  </si>
  <si>
    <t>911 0503 6000000600 000 000</t>
  </si>
  <si>
    <t>911 0503 6000000600 244 000</t>
  </si>
  <si>
    <t>Осуществление работ в сфере озеленения на территории муниципального образования</t>
  </si>
  <si>
    <t>911 1001 5050000200 312 000</t>
  </si>
  <si>
    <t>911 1003 000 0000000 000 000</t>
  </si>
  <si>
    <t>Социальное обеспечение населения</t>
  </si>
  <si>
    <t>911 1003 5050000100 000 000</t>
  </si>
  <si>
    <t>Дотации бюджетам бюджетной системы Российской Федерации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</si>
  <si>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Иванян А. Г.</t>
    </r>
    <r>
      <rPr>
        <sz val="8"/>
        <rFont val="Arial"/>
        <family val="2"/>
      </rPr>
      <t xml:space="preserve">                           Руководитель планово-   _____________     </t>
    </r>
  </si>
  <si>
    <t>НАЛОГИ НА ПРИБЫЛЬ, ДОХОДЫ</t>
  </si>
  <si>
    <t>000 1 01 00000 00 0000 000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</si>
  <si>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</si>
  <si>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</si>
  <si>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000 1 01 02000 01 0000 110</t>
  </si>
  <si>
    <t>000 1 01 02010 01 0000 110</t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</si>
  <si>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</si>
  <si>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</si>
  <si>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обеспеченностии из бюджета субъекта Российской Федерации</t>
  </si>
  <si>
    <t>000 2 02 10000 00 0000 000</t>
  </si>
  <si>
    <t>911 2 02 15001 03 0000 150</t>
  </si>
  <si>
    <t>ШТРАФЫ, САНКЦИИ, ВОЗМЕЩЕНИЕ УЩЕРБА</t>
  </si>
  <si>
    <t>000 1 16 00000 00 0000 000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</si>
  <si>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</si>
  <si>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</si>
  <si>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</si>
  <si>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</si>
  <si>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</si>
  <si>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</si>
  <si>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города федерального значения за исключение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</si>
  <si>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</si>
  <si>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</si>
  <si>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985 0103 0020000400 244 000</t>
  </si>
  <si>
    <t>985 0103 0020000400 247 000</t>
  </si>
  <si>
    <t>Закупка энергетических ресурсов</t>
  </si>
  <si>
    <t>Физическая культура и спорт</t>
  </si>
  <si>
    <t>911 1100 0000000000 000 000</t>
  </si>
  <si>
    <t>Физическая культура</t>
  </si>
  <si>
    <t>911 1101 0000000000 000 000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</si>
  <si>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</si>
  <si>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911 1101 4870000100 000 000</t>
  </si>
  <si>
    <t>911 1101 4870000100 244 000</t>
  </si>
  <si>
    <t>847 1 16 10123 01 0031 140</t>
  </si>
  <si>
    <t>Компенсация депутатам, осуществляющим свои полномочия на непостоянной основе</t>
  </si>
  <si>
    <t>985 0103 0020000302 000 000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</si>
  <si>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</si>
  <si>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985 0103 0020000302 123 000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</si>
  <si>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</si>
  <si>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985 0113 0920000200 000 000</t>
  </si>
  <si>
    <t>Уплата иных платежей</t>
  </si>
  <si>
    <t>985 0113 0920000200 853 000</t>
  </si>
  <si>
    <t>815 1 16 10123 01 0031 140</t>
  </si>
  <si>
    <t>ПРОЧИЕ НЕНАЛОГОВЫЕ ДОХОДЫ</t>
  </si>
  <si>
    <t>911 1 17 00000 00 0000 000</t>
  </si>
  <si>
    <t>Невыясненные поступления</t>
  </si>
  <si>
    <t>911 1 17 01000 00 0000 180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</si>
  <si>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</si>
  <si>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911 1 17 01030 03 0000 180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</si>
  <si>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</si>
  <si>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911 2 02 30024 03 0200 150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</si>
  <si>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</t>
  </si>
  <si>
    <t>911 0503 6000000200 000 000</t>
  </si>
  <si>
    <t>911 0503 6000000200 244 000</t>
  </si>
  <si>
    <t>Организация и проведение досуговых мероприятий для жителей муниципального образования</t>
  </si>
  <si>
    <t>911 0801 4430000300 000 000</t>
  </si>
  <si>
    <t>911 0801 4430000300 244 000</t>
  </si>
  <si>
    <t>911 1001 5050000200 000 000</t>
  </si>
  <si>
    <t>911 1003 5050000100 312 000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</si>
  <si>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</si>
  <si>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911 0113 09200G0100 000 000</t>
  </si>
  <si>
    <t>Закупка товаров, работ и услуг для обеспечения государственных (муниципальных) нужд</t>
  </si>
  <si>
    <t>911 0113 09200G0100 244 000</t>
  </si>
  <si>
    <t>Организация и проведение мероприятий по сохранению и развитию местных традиций и обрядов</t>
  </si>
  <si>
    <t>911 0801 4420000200 000 000</t>
  </si>
  <si>
    <t>911 0801 4420000200 244 000</t>
  </si>
  <si>
    <t>на 1 июля 2021 г.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</si>
  <si>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</si>
  <si>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911 0503 7910000100 000 000</t>
  </si>
  <si>
    <t>911 0503 7910000100 244 000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</si>
  <si>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июля 2021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</si>
</sst>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4" fontId="13" fillId="0" borderId="21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4" fontId="11" fillId="33" borderId="10" xfId="0" applyNumberFormat="1" applyFont="1" applyFill="1" applyBorder="1" applyAlignment="1">
      <alignment horizontal="right" wrapText="1"/>
    </xf>
    <xf numFmtId="4" fontId="11" fillId="33" borderId="21" xfId="0" applyNumberFormat="1" applyFont="1" applyFill="1" applyBorder="1" applyAlignment="1">
      <alignment horizontal="right" wrapText="1"/>
    </xf>
    <xf numFmtId="0" fontId="20" fillId="0" borderId="16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33" borderId="10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view="pageBreakPreview" zoomScaleSheetLayoutView="100" zoomScalePageLayoutView="0" workbookViewId="0" topLeftCell="A1">
      <selection activeCell="A1" sqref="A1"/>
    </sheetView>
  </sheetViews>
  <sheetFormatPr defaultColWidth="28.375" defaultRowHeight="12.75"/>
  <cols>
    <col min="1" max="1" width="38.125" style="0" customWidth="1"/>
    <col min="2" max="2" width="6.375" style="2" customWidth="1"/>
    <col min="3" max="3" width="23.625" style="0" customWidth="1"/>
    <col min="4" max="4" width="18.375" style="79" customWidth="1"/>
    <col min="5" max="5" width="13.375" style="79" customWidth="1"/>
    <col min="6" max="6" width="13.75390625" style="79" customWidth="1"/>
  </cols>
  <sheetData>
    <row r="1" spans="1:6" ht="12.75">
      <c r="A1" s="1"/>
      <c r="B1"/>
      <c r="E1" s="16"/>
      <c r="F1" s="80"/>
    </row>
    <row r="2" spans="1:6" ht="12.75">
      <c r="A2" s="1"/>
      <c r="B2"/>
      <c r="E2" s="16"/>
      <c r="F2" s="80"/>
    </row>
    <row r="3" spans="1:6" s="3" customFormat="1" ht="16.5" thickBot="1">
      <c r="A3" s="144" t="s">
        <v>65</v>
      </c>
      <c r="B3" s="145"/>
      <c r="C3" s="145"/>
      <c r="D3" s="145"/>
      <c r="E3" s="81"/>
      <c r="F3" s="82" t="s">
        <v>66</v>
      </c>
    </row>
    <row r="4" spans="2:6" s="3" customFormat="1" ht="12.75">
      <c r="B4" s="4"/>
      <c r="C4" s="2"/>
      <c r="D4" s="81"/>
      <c r="E4" s="83" t="s">
        <v>67</v>
      </c>
      <c r="F4" s="84" t="s">
        <v>68</v>
      </c>
    </row>
    <row r="5" spans="2:6" s="3" customFormat="1" ht="12.75">
      <c r="B5" s="146" t="s">
        <v>236</v>
      </c>
      <c r="C5" s="147"/>
      <c r="D5" s="81"/>
      <c r="E5" s="83" t="s">
        <v>69</v>
      </c>
      <c r="F5" s="97">
        <v>44378</v>
      </c>
    </row>
    <row r="6" spans="1:6" s="3" customFormat="1" ht="12.75">
      <c r="A6" s="6" t="s">
        <v>70</v>
      </c>
      <c r="B6" s="7"/>
      <c r="C6" s="8"/>
      <c r="D6" s="81"/>
      <c r="E6" s="83" t="s">
        <v>71</v>
      </c>
      <c r="F6" s="98">
        <v>79703816</v>
      </c>
    </row>
    <row r="7" spans="1:6" s="3" customFormat="1" ht="22.5" customHeight="1">
      <c r="A7" s="148" t="s">
        <v>72</v>
      </c>
      <c r="B7" s="149"/>
      <c r="C7" s="149"/>
      <c r="D7" s="149"/>
      <c r="E7" s="83" t="s">
        <v>73</v>
      </c>
      <c r="F7" s="99">
        <v>911</v>
      </c>
    </row>
    <row r="8" spans="1:6" s="3" customFormat="1" ht="12.75">
      <c r="A8" s="9" t="s">
        <v>74</v>
      </c>
      <c r="C8" s="35" t="s">
        <v>94</v>
      </c>
      <c r="D8" s="81"/>
      <c r="E8" s="83" t="s">
        <v>75</v>
      </c>
      <c r="F8" s="99">
        <v>40311000</v>
      </c>
    </row>
    <row r="9" spans="1:6" s="3" customFormat="1" ht="12.75">
      <c r="A9" s="6" t="s">
        <v>76</v>
      </c>
      <c r="B9" s="7"/>
      <c r="C9" s="8"/>
      <c r="D9" s="81"/>
      <c r="E9" s="81"/>
      <c r="F9" s="99"/>
    </row>
    <row r="10" spans="1:6" s="3" customFormat="1" ht="13.5" thickBot="1">
      <c r="A10" s="10" t="s">
        <v>77</v>
      </c>
      <c r="B10" s="7"/>
      <c r="C10" s="8"/>
      <c r="D10" s="81"/>
      <c r="E10" s="83" t="s">
        <v>78</v>
      </c>
      <c r="F10" s="100">
        <v>383</v>
      </c>
    </row>
    <row r="11" spans="1:6" s="3" customFormat="1" ht="18" customHeight="1">
      <c r="A11" s="150" t="s">
        <v>79</v>
      </c>
      <c r="B11" s="151"/>
      <c r="C11" s="151"/>
      <c r="D11" s="151"/>
      <c r="E11" s="151"/>
      <c r="F11" s="11"/>
    </row>
    <row r="12" spans="1:6" ht="33.75">
      <c r="A12" s="12" t="s">
        <v>80</v>
      </c>
      <c r="B12" s="12" t="s">
        <v>81</v>
      </c>
      <c r="C12" s="12" t="s">
        <v>82</v>
      </c>
      <c r="D12" s="85" t="s">
        <v>83</v>
      </c>
      <c r="E12" s="85" t="s">
        <v>84</v>
      </c>
      <c r="F12" s="85" t="s">
        <v>85</v>
      </c>
    </row>
    <row r="13" spans="1:6" ht="13.5" thickBot="1">
      <c r="A13" s="12">
        <v>1</v>
      </c>
      <c r="B13" s="13">
        <v>2</v>
      </c>
      <c r="C13" s="13">
        <v>3</v>
      </c>
      <c r="D13" s="128">
        <v>4</v>
      </c>
      <c r="E13" s="128">
        <v>5</v>
      </c>
      <c r="F13" s="128">
        <v>6</v>
      </c>
    </row>
    <row r="14" spans="1:6" s="14" customFormat="1" ht="22.5">
      <c r="A14" s="59" t="s">
        <v>93</v>
      </c>
      <c r="B14" s="60" t="s">
        <v>27</v>
      </c>
      <c r="C14" s="113" t="s">
        <v>145</v>
      </c>
      <c r="D14" s="118">
        <f>D15+D30</f>
        <v>0</v>
      </c>
      <c r="E14" s="118">
        <f>E15+E30</f>
        <v>50562919.53</v>
      </c>
      <c r="F14" s="129">
        <f>D14-E14</f>
        <v>-50562919.53</v>
      </c>
    </row>
    <row r="15" spans="1:6" s="14" customFormat="1" ht="24">
      <c r="A15" s="32" t="s">
        <v>29</v>
      </c>
      <c r="B15" s="34" t="s">
        <v>27</v>
      </c>
      <c r="C15" s="61" t="s">
        <v>30</v>
      </c>
      <c r="D15" s="77">
        <f>D16+D19</f>
        <v>0</v>
      </c>
      <c r="E15" s="77">
        <f>E16+E19+E27</f>
        <v>3530315.53</v>
      </c>
      <c r="F15" s="130">
        <f>D15-E15</f>
        <v>-3530315.53</v>
      </c>
    </row>
    <row r="16" spans="1:6" s="14" customFormat="1" ht="24">
      <c r="A16" s="32" t="s">
        <v>171</v>
      </c>
      <c r="B16" s="34" t="s">
        <v>27</v>
      </c>
      <c r="C16" s="61" t="s">
        <v>172</v>
      </c>
      <c r="D16" s="77">
        <f>D18</f>
        <v>0</v>
      </c>
      <c r="E16" s="77">
        <f>E18</f>
        <v>3417003.75</v>
      </c>
      <c r="F16" s="130">
        <f>D16-E16</f>
        <v>-3417003.75</v>
      </c>
    </row>
    <row r="17" spans="1:6" s="30" customFormat="1" ht="24">
      <c r="A17" s="32" t="s">
        <v>173</v>
      </c>
      <c r="B17" s="34" t="s">
        <v>27</v>
      </c>
      <c r="C17" s="61" t="s">
        <v>176</v>
      </c>
      <c r="D17" s="77">
        <f>D18</f>
        <v>0</v>
      </c>
      <c r="E17" s="77">
        <f>E18</f>
        <v>3417003.75</v>
      </c>
      <c r="F17" s="130">
        <f>D17-E17</f>
        <v>-3417003.75</v>
      </c>
    </row>
    <row r="18" spans="1:6" s="58" customFormat="1" ht="84" customHeight="1">
      <c r="A18" s="36" t="s">
        <v>174</v>
      </c>
      <c r="B18" s="37" t="s">
        <v>27</v>
      </c>
      <c r="C18" s="61" t="s">
        <v>175</v>
      </c>
      <c r="D18" s="77"/>
      <c r="E18" s="77">
        <v>3417003.75</v>
      </c>
      <c r="F18" s="130">
        <f>D18-E18</f>
        <v>-3417003.75</v>
      </c>
    </row>
    <row r="19" spans="1:6" ht="24">
      <c r="A19" s="32" t="s">
        <v>182</v>
      </c>
      <c r="B19" s="34" t="s">
        <v>27</v>
      </c>
      <c r="C19" s="61" t="s">
        <v>183</v>
      </c>
      <c r="D19" s="133">
        <f aca="true" t="shared" si="0" ref="D19:E21">D20</f>
        <v>0</v>
      </c>
      <c r="E19" s="133">
        <f t="shared" si="0"/>
        <v>113311.78</v>
      </c>
      <c r="F19" s="134">
        <f aca="true" t="shared" si="1" ref="F19:F24">D19-E19</f>
        <v>-113311.78</v>
      </c>
    </row>
    <row r="20" spans="1:6" ht="24">
      <c r="A20" s="32" t="s">
        <v>184</v>
      </c>
      <c r="B20" s="34" t="s">
        <v>27</v>
      </c>
      <c r="C20" s="61" t="s">
        <v>185</v>
      </c>
      <c r="D20" s="77">
        <f t="shared" si="0"/>
        <v>0</v>
      </c>
      <c r="E20" s="77">
        <f t="shared" si="0"/>
        <v>113311.78</v>
      </c>
      <c r="F20" s="130">
        <f t="shared" si="1"/>
        <v>-113311.78</v>
      </c>
    </row>
    <row r="21" spans="1:6" ht="87.75" customHeight="1">
      <c r="A21" s="32" t="s">
        <v>186</v>
      </c>
      <c r="B21" s="34" t="s">
        <v>27</v>
      </c>
      <c r="C21" s="61" t="s">
        <v>187</v>
      </c>
      <c r="D21" s="77">
        <f t="shared" si="0"/>
        <v>0</v>
      </c>
      <c r="E21" s="77">
        <f t="shared" si="0"/>
        <v>113311.78</v>
      </c>
      <c r="F21" s="130">
        <f t="shared" si="1"/>
        <v>-113311.78</v>
      </c>
    </row>
    <row r="22" spans="1:6" ht="74.25" customHeight="1">
      <c r="A22" s="36" t="s">
        <v>188</v>
      </c>
      <c r="B22" s="37" t="s">
        <v>27</v>
      </c>
      <c r="C22" s="62" t="s">
        <v>189</v>
      </c>
      <c r="D22" s="78">
        <f>D23+D24+D30</f>
        <v>0</v>
      </c>
      <c r="E22" s="78">
        <f>E23+E24+E26+E25</f>
        <v>113311.78</v>
      </c>
      <c r="F22" s="131">
        <f t="shared" si="1"/>
        <v>-113311.78</v>
      </c>
    </row>
    <row r="23" spans="1:6" ht="150.75" customHeight="1">
      <c r="A23" s="36" t="s">
        <v>190</v>
      </c>
      <c r="B23" s="37" t="s">
        <v>27</v>
      </c>
      <c r="C23" s="62" t="s">
        <v>191</v>
      </c>
      <c r="D23" s="78"/>
      <c r="E23" s="78">
        <v>-9500</v>
      </c>
      <c r="F23" s="131">
        <f t="shared" si="1"/>
        <v>9500</v>
      </c>
    </row>
    <row r="24" spans="1:6" ht="149.25" customHeight="1">
      <c r="A24" s="36" t="s">
        <v>190</v>
      </c>
      <c r="B24" s="37" t="s">
        <v>27</v>
      </c>
      <c r="C24" s="62" t="s">
        <v>192</v>
      </c>
      <c r="D24" s="78"/>
      <c r="E24" s="78">
        <v>120107.61</v>
      </c>
      <c r="F24" s="131">
        <f t="shared" si="1"/>
        <v>-120107.61</v>
      </c>
    </row>
    <row r="25" spans="1:6" ht="149.25" customHeight="1">
      <c r="A25" s="36" t="s">
        <v>190</v>
      </c>
      <c r="B25" s="37" t="s">
        <v>27</v>
      </c>
      <c r="C25" s="62" t="s">
        <v>212</v>
      </c>
      <c r="D25" s="78"/>
      <c r="E25" s="78"/>
      <c r="F25" s="131">
        <f>D25-E25</f>
        <v>0</v>
      </c>
    </row>
    <row r="26" spans="1:6" ht="149.25" customHeight="1">
      <c r="A26" s="36" t="s">
        <v>190</v>
      </c>
      <c r="B26" s="37" t="s">
        <v>27</v>
      </c>
      <c r="C26" s="62" t="s">
        <v>203</v>
      </c>
      <c r="D26" s="78"/>
      <c r="E26" s="78">
        <v>2704.17</v>
      </c>
      <c r="F26" s="131">
        <f>D26-E26</f>
        <v>-2704.17</v>
      </c>
    </row>
    <row r="27" spans="1:6" ht="12.75">
      <c r="A27" s="32" t="s">
        <v>213</v>
      </c>
      <c r="B27" s="34" t="s">
        <v>27</v>
      </c>
      <c r="C27" s="139" t="s">
        <v>214</v>
      </c>
      <c r="D27" s="77">
        <v>0</v>
      </c>
      <c r="E27" s="77">
        <f>E28</f>
        <v>0</v>
      </c>
      <c r="F27" s="130">
        <f>D27-E27</f>
        <v>0</v>
      </c>
    </row>
    <row r="28" spans="1:6" ht="12.75">
      <c r="A28" s="32" t="s">
        <v>215</v>
      </c>
      <c r="B28" s="34" t="s">
        <v>27</v>
      </c>
      <c r="C28" s="139" t="s">
        <v>216</v>
      </c>
      <c r="D28" s="77">
        <v>0</v>
      </c>
      <c r="E28" s="77">
        <f>E29</f>
        <v>0</v>
      </c>
      <c r="F28" s="130">
        <f>D28-E28</f>
        <v>0</v>
      </c>
    </row>
    <row r="29" spans="1:6" ht="33.75">
      <c r="A29" s="36" t="s">
        <v>217</v>
      </c>
      <c r="B29" s="37" t="s">
        <v>27</v>
      </c>
      <c r="C29" s="140" t="s">
        <v>218</v>
      </c>
      <c r="D29" s="77">
        <v>0</v>
      </c>
      <c r="E29" s="77"/>
      <c r="F29" s="130">
        <v>0</v>
      </c>
    </row>
    <row r="30" spans="1:6" ht="24">
      <c r="A30" s="32" t="s">
        <v>32</v>
      </c>
      <c r="B30" s="34" t="s">
        <v>27</v>
      </c>
      <c r="C30" s="61" t="s">
        <v>33</v>
      </c>
      <c r="D30" s="77">
        <f>D31</f>
        <v>0</v>
      </c>
      <c r="E30" s="77">
        <f>E31</f>
        <v>47032604</v>
      </c>
      <c r="F30" s="130">
        <f aca="true" t="shared" si="2" ref="F30:F43">D30-E30</f>
        <v>-47032604</v>
      </c>
    </row>
    <row r="31" spans="1:6" ht="33.75">
      <c r="A31" s="32" t="s">
        <v>34</v>
      </c>
      <c r="B31" s="34" t="s">
        <v>27</v>
      </c>
      <c r="C31" s="61" t="s">
        <v>35</v>
      </c>
      <c r="D31" s="77">
        <f>D35</f>
        <v>0</v>
      </c>
      <c r="E31" s="77">
        <f>E35+E32</f>
        <v>47032604</v>
      </c>
      <c r="F31" s="130">
        <f t="shared" si="2"/>
        <v>-47032604</v>
      </c>
    </row>
    <row r="32" spans="1:6" ht="28.5" customHeight="1">
      <c r="A32" s="132" t="s">
        <v>169</v>
      </c>
      <c r="B32" s="34" t="s">
        <v>27</v>
      </c>
      <c r="C32" s="61" t="s">
        <v>180</v>
      </c>
      <c r="D32" s="77">
        <f>D33</f>
        <v>0</v>
      </c>
      <c r="E32" s="77">
        <f>E33</f>
        <v>36655200</v>
      </c>
      <c r="F32" s="130"/>
    </row>
    <row r="33" spans="1:6" ht="29.25" customHeight="1">
      <c r="A33" s="132" t="s">
        <v>177</v>
      </c>
      <c r="B33" s="37" t="s">
        <v>27</v>
      </c>
      <c r="C33" s="62" t="s">
        <v>178</v>
      </c>
      <c r="D33" s="78"/>
      <c r="E33" s="78">
        <f>E34</f>
        <v>36655200</v>
      </c>
      <c r="F33" s="131"/>
    </row>
    <row r="34" spans="1:6" ht="63" customHeight="1">
      <c r="A34" s="31" t="s">
        <v>179</v>
      </c>
      <c r="B34" s="37" t="s">
        <v>27</v>
      </c>
      <c r="C34" s="62" t="s">
        <v>181</v>
      </c>
      <c r="D34" s="78"/>
      <c r="E34" s="78">
        <v>36655200</v>
      </c>
      <c r="F34" s="131"/>
    </row>
    <row r="35" spans="1:6" ht="24">
      <c r="A35" s="32" t="s">
        <v>116</v>
      </c>
      <c r="B35" s="34" t="s">
        <v>27</v>
      </c>
      <c r="C35" s="61" t="s">
        <v>153</v>
      </c>
      <c r="D35" s="77">
        <f>D36+D40</f>
        <v>0</v>
      </c>
      <c r="E35" s="77">
        <f>E36+E40</f>
        <v>10377404</v>
      </c>
      <c r="F35" s="130">
        <f t="shared" si="2"/>
        <v>-10377404</v>
      </c>
    </row>
    <row r="36" spans="1:6" ht="33.75">
      <c r="A36" s="32" t="s">
        <v>36</v>
      </c>
      <c r="B36" s="34" t="s">
        <v>27</v>
      </c>
      <c r="C36" s="61" t="s">
        <v>154</v>
      </c>
      <c r="D36" s="77">
        <f>D37</f>
        <v>0</v>
      </c>
      <c r="E36" s="77">
        <f>E37</f>
        <v>1943100</v>
      </c>
      <c r="F36" s="130">
        <f t="shared" si="2"/>
        <v>-1943100</v>
      </c>
    </row>
    <row r="37" spans="1:6" ht="56.25">
      <c r="A37" s="125" t="s">
        <v>117</v>
      </c>
      <c r="B37" s="37" t="s">
        <v>27</v>
      </c>
      <c r="C37" s="62" t="s">
        <v>155</v>
      </c>
      <c r="D37" s="78">
        <f>D38</f>
        <v>0</v>
      </c>
      <c r="E37" s="78">
        <f>E38+E39</f>
        <v>1943100</v>
      </c>
      <c r="F37" s="131">
        <f t="shared" si="2"/>
        <v>-1943100</v>
      </c>
    </row>
    <row r="38" spans="1:6" ht="67.5">
      <c r="A38" s="126" t="s">
        <v>86</v>
      </c>
      <c r="B38" s="37" t="s">
        <v>27</v>
      </c>
      <c r="C38" s="63" t="s">
        <v>156</v>
      </c>
      <c r="D38" s="78"/>
      <c r="E38" s="78">
        <v>1939200</v>
      </c>
      <c r="F38" s="131">
        <f t="shared" si="2"/>
        <v>-1939200</v>
      </c>
    </row>
    <row r="39" spans="1:6" ht="90">
      <c r="A39" s="126" t="s">
        <v>219</v>
      </c>
      <c r="B39" s="37" t="s">
        <v>27</v>
      </c>
      <c r="C39" s="63" t="s">
        <v>220</v>
      </c>
      <c r="D39" s="78"/>
      <c r="E39" s="78">
        <v>3900</v>
      </c>
      <c r="F39" s="131">
        <f>D39-E39</f>
        <v>-3900</v>
      </c>
    </row>
    <row r="40" spans="1:6" ht="56.25">
      <c r="A40" s="127" t="s">
        <v>37</v>
      </c>
      <c r="B40" s="34" t="s">
        <v>27</v>
      </c>
      <c r="C40" s="61" t="s">
        <v>157</v>
      </c>
      <c r="D40" s="77">
        <f>D41</f>
        <v>0</v>
      </c>
      <c r="E40" s="77">
        <f>E41</f>
        <v>8434304</v>
      </c>
      <c r="F40" s="130">
        <f t="shared" si="2"/>
        <v>-8434304</v>
      </c>
    </row>
    <row r="41" spans="1:6" ht="67.5">
      <c r="A41" s="125" t="s">
        <v>95</v>
      </c>
      <c r="B41" s="37" t="s">
        <v>27</v>
      </c>
      <c r="C41" s="62" t="s">
        <v>158</v>
      </c>
      <c r="D41" s="78">
        <f>D42+D43</f>
        <v>0</v>
      </c>
      <c r="E41" s="78">
        <f>E42+E43</f>
        <v>8434304</v>
      </c>
      <c r="F41" s="131">
        <f t="shared" si="2"/>
        <v>-8434304</v>
      </c>
    </row>
    <row r="42" spans="1:6" ht="45">
      <c r="A42" s="126" t="s">
        <v>87</v>
      </c>
      <c r="B42" s="37" t="s">
        <v>27</v>
      </c>
      <c r="C42" s="64" t="s">
        <v>159</v>
      </c>
      <c r="D42" s="78"/>
      <c r="E42" s="78">
        <v>5218304</v>
      </c>
      <c r="F42" s="131">
        <f t="shared" si="2"/>
        <v>-5218304</v>
      </c>
    </row>
    <row r="43" spans="1:6" ht="45">
      <c r="A43" s="126" t="s">
        <v>88</v>
      </c>
      <c r="B43" s="37" t="s">
        <v>27</v>
      </c>
      <c r="C43" s="64" t="s">
        <v>160</v>
      </c>
      <c r="D43" s="78"/>
      <c r="E43" s="78">
        <v>3216000</v>
      </c>
      <c r="F43" s="131">
        <f t="shared" si="2"/>
        <v>-3216000</v>
      </c>
    </row>
    <row r="44" spans="1:6" ht="13.5" thickBot="1">
      <c r="A44" s="27"/>
      <c r="B44" s="28"/>
      <c r="C44" s="29"/>
      <c r="D44" s="86"/>
      <c r="E44" s="86"/>
      <c r="F44" s="87"/>
    </row>
    <row r="45" spans="1:6" ht="12.75">
      <c r="A45" s="18"/>
      <c r="B45" s="26"/>
      <c r="C45" s="18"/>
      <c r="D45" s="83"/>
      <c r="E45" s="83"/>
      <c r="F45" s="83"/>
    </row>
    <row r="46" spans="1:6" ht="12.75">
      <c r="A46" s="18"/>
      <c r="B46" s="26"/>
      <c r="C46" s="18"/>
      <c r="D46" s="83"/>
      <c r="E46" s="83"/>
      <c r="F46" s="83"/>
    </row>
    <row r="47" spans="1:6" ht="12.75">
      <c r="A47" s="18"/>
      <c r="B47" s="26"/>
      <c r="C47" s="18"/>
      <c r="D47" s="83"/>
      <c r="E47" s="83"/>
      <c r="F47" s="83"/>
    </row>
    <row r="48" spans="1:6" ht="12.75">
      <c r="A48" s="18"/>
      <c r="B48" s="26"/>
      <c r="C48" s="18"/>
      <c r="D48" s="83"/>
      <c r="E48" s="83"/>
      <c r="F48" s="83"/>
    </row>
    <row r="49" spans="1:6" ht="12.75">
      <c r="A49" s="18"/>
      <c r="B49" s="26"/>
      <c r="C49" s="18"/>
      <c r="D49" s="83"/>
      <c r="E49" s="83"/>
      <c r="F49" s="83"/>
    </row>
    <row r="50" spans="1:6" ht="12.75">
      <c r="A50" s="18"/>
      <c r="B50" s="26"/>
      <c r="C50" s="18"/>
      <c r="D50" s="83"/>
      <c r="E50" s="83"/>
      <c r="F50" s="83"/>
    </row>
    <row r="51" spans="1:6" ht="12.75">
      <c r="A51" s="18"/>
      <c r="B51" s="26"/>
      <c r="C51" s="18"/>
      <c r="D51" s="83"/>
      <c r="E51" s="83"/>
      <c r="F51" s="83"/>
    </row>
    <row r="52" spans="1:6" ht="12.75">
      <c r="A52" s="18"/>
      <c r="B52" s="26"/>
      <c r="C52" s="18"/>
      <c r="D52" s="83"/>
      <c r="E52" s="83"/>
      <c r="F52" s="83"/>
    </row>
    <row r="53" spans="1:6" ht="12.75">
      <c r="A53" s="18"/>
      <c r="B53" s="26"/>
      <c r="C53" s="18"/>
      <c r="D53" s="83"/>
      <c r="E53" s="83"/>
      <c r="F53" s="83"/>
    </row>
    <row r="54" spans="1:6" ht="12.75">
      <c r="A54" s="18"/>
      <c r="B54" s="26"/>
      <c r="C54" s="18"/>
      <c r="D54" s="83"/>
      <c r="E54" s="83"/>
      <c r="F54" s="83"/>
    </row>
    <row r="55" spans="1:6" ht="12.75">
      <c r="A55" s="18"/>
      <c r="B55" s="26"/>
      <c r="C55" s="18"/>
      <c r="D55" s="83"/>
      <c r="E55" s="83"/>
      <c r="F55" s="83"/>
    </row>
    <row r="56" spans="1:6" ht="12.75">
      <c r="A56" s="18"/>
      <c r="B56" s="26"/>
      <c r="C56" s="18"/>
      <c r="D56" s="83"/>
      <c r="E56" s="83"/>
      <c r="F56" s="83"/>
    </row>
    <row r="57" spans="1:6" ht="12.75">
      <c r="A57" s="18"/>
      <c r="B57" s="26"/>
      <c r="C57" s="18"/>
      <c r="D57" s="83"/>
      <c r="E57" s="83"/>
      <c r="F57" s="83"/>
    </row>
    <row r="58" spans="1:6" ht="12.75">
      <c r="A58" s="18"/>
      <c r="B58" s="26"/>
      <c r="C58" s="18"/>
      <c r="D58" s="83"/>
      <c r="E58" s="83"/>
      <c r="F58" s="83"/>
    </row>
    <row r="59" spans="1:6" ht="12.75">
      <c r="A59" s="18"/>
      <c r="B59" s="26"/>
      <c r="C59" s="18"/>
      <c r="D59" s="83"/>
      <c r="E59" s="83"/>
      <c r="F59" s="83"/>
    </row>
    <row r="60" spans="1:6" ht="12.75">
      <c r="A60" s="18"/>
      <c r="B60" s="26"/>
      <c r="C60" s="18"/>
      <c r="D60" s="83"/>
      <c r="E60" s="83"/>
      <c r="F60" s="83"/>
    </row>
    <row r="61" spans="1:6" ht="12.75">
      <c r="A61" s="18"/>
      <c r="B61" s="26"/>
      <c r="C61" s="18"/>
      <c r="D61" s="83"/>
      <c r="E61" s="83"/>
      <c r="F61" s="83"/>
    </row>
    <row r="62" spans="1:6" ht="12.75">
      <c r="A62" s="18"/>
      <c r="B62" s="26"/>
      <c r="C62" s="18"/>
      <c r="D62" s="83"/>
      <c r="E62" s="83"/>
      <c r="F62" s="83"/>
    </row>
    <row r="63" spans="1:6" ht="12.75">
      <c r="A63" s="18"/>
      <c r="B63" s="26"/>
      <c r="C63" s="18"/>
      <c r="D63" s="83"/>
      <c r="E63" s="83"/>
      <c r="F63" s="83"/>
    </row>
    <row r="64" spans="1:6" ht="12.75">
      <c r="A64" s="18"/>
      <c r="B64" s="26"/>
      <c r="C64" s="18"/>
      <c r="D64" s="83"/>
      <c r="E64" s="83"/>
      <c r="F64" s="83"/>
    </row>
    <row r="65" spans="1:6" ht="12.75">
      <c r="A65" s="18"/>
      <c r="B65" s="26"/>
      <c r="C65" s="18"/>
      <c r="D65" s="83"/>
      <c r="E65" s="83"/>
      <c r="F65" s="83"/>
    </row>
    <row r="66" spans="1:6" ht="12.75">
      <c r="A66" s="18"/>
      <c r="B66" s="26"/>
      <c r="C66" s="18"/>
      <c r="D66" s="83"/>
      <c r="E66" s="83"/>
      <c r="F66" s="83"/>
    </row>
    <row r="67" spans="1:6" ht="12.75">
      <c r="A67" s="18"/>
      <c r="B67" s="26"/>
      <c r="C67" s="18"/>
      <c r="D67" s="83"/>
      <c r="E67" s="83"/>
      <c r="F67" s="83"/>
    </row>
    <row r="68" spans="1:6" ht="12.75">
      <c r="A68" s="18"/>
      <c r="B68" s="26"/>
      <c r="C68" s="18"/>
      <c r="D68" s="83"/>
      <c r="E68" s="83"/>
      <c r="F68" s="83"/>
    </row>
    <row r="69" spans="1:6" ht="12.75">
      <c r="A69" s="18"/>
      <c r="B69" s="26"/>
      <c r="C69" s="18"/>
      <c r="D69" s="83"/>
      <c r="E69" s="83"/>
      <c r="F69" s="83"/>
    </row>
    <row r="70" spans="1:6" ht="12.75">
      <c r="A70" s="18"/>
      <c r="B70" s="26"/>
      <c r="C70" s="18"/>
      <c r="D70" s="83"/>
      <c r="E70" s="83"/>
      <c r="F70" s="83"/>
    </row>
    <row r="71" spans="1:6" ht="12.75">
      <c r="A71" s="18"/>
      <c r="B71" s="26"/>
      <c r="C71" s="18"/>
      <c r="D71" s="83"/>
      <c r="E71" s="83"/>
      <c r="F71" s="83"/>
    </row>
    <row r="72" spans="1:6" ht="12.75">
      <c r="A72" s="18"/>
      <c r="B72" s="26"/>
      <c r="C72" s="18"/>
      <c r="D72" s="83"/>
      <c r="E72" s="83"/>
      <c r="F72" s="83"/>
    </row>
    <row r="73" spans="1:6" ht="12.75">
      <c r="A73" s="18"/>
      <c r="B73" s="26"/>
      <c r="C73" s="18"/>
      <c r="D73" s="83"/>
      <c r="E73" s="83"/>
      <c r="F73" s="83"/>
    </row>
    <row r="74" spans="1:6" ht="12.75">
      <c r="A74" s="18"/>
      <c r="B74" s="26"/>
      <c r="C74" s="18"/>
      <c r="D74" s="83"/>
      <c r="E74" s="83"/>
      <c r="F74" s="83"/>
    </row>
    <row r="75" spans="1:6" ht="12.75">
      <c r="A75" s="18"/>
      <c r="B75" s="26"/>
      <c r="C75" s="18"/>
      <c r="D75" s="83"/>
      <c r="E75" s="83"/>
      <c r="F75" s="83"/>
    </row>
    <row r="76" spans="1:6" ht="12.75">
      <c r="A76" s="18"/>
      <c r="B76" s="26"/>
      <c r="C76" s="18"/>
      <c r="D76" s="83"/>
      <c r="E76" s="83"/>
      <c r="F76" s="83"/>
    </row>
    <row r="77" spans="1:6" ht="12.75">
      <c r="A77" s="18"/>
      <c r="B77" s="26"/>
      <c r="C77" s="18"/>
      <c r="D77" s="83"/>
      <c r="E77" s="83"/>
      <c r="F77" s="83"/>
    </row>
    <row r="78" spans="1:6" ht="12.75">
      <c r="A78" s="18"/>
      <c r="B78" s="26"/>
      <c r="C78" s="18"/>
      <c r="D78" s="83"/>
      <c r="E78" s="83"/>
      <c r="F78" s="83"/>
    </row>
    <row r="79" spans="1:6" ht="12.75">
      <c r="A79" s="18"/>
      <c r="B79" s="26"/>
      <c r="C79" s="18"/>
      <c r="D79" s="83"/>
      <c r="E79" s="83"/>
      <c r="F79" s="83"/>
    </row>
    <row r="80" spans="1:6" ht="12.75">
      <c r="A80" s="18"/>
      <c r="B80" s="26"/>
      <c r="C80" s="18"/>
      <c r="D80" s="83"/>
      <c r="E80" s="83"/>
      <c r="F80" s="83"/>
    </row>
    <row r="81" spans="1:6" ht="12.75">
      <c r="A81" s="18"/>
      <c r="B81" s="26"/>
      <c r="C81" s="18"/>
      <c r="D81" s="83"/>
      <c r="E81" s="83"/>
      <c r="F81" s="83"/>
    </row>
    <row r="82" spans="1:6" ht="12.75">
      <c r="A82" s="18"/>
      <c r="B82" s="26"/>
      <c r="C82" s="18"/>
      <c r="D82" s="83"/>
      <c r="E82" s="83"/>
      <c r="F82" s="83"/>
    </row>
    <row r="83" spans="1:6" ht="12.75">
      <c r="A83" s="18"/>
      <c r="B83" s="26"/>
      <c r="C83" s="18"/>
      <c r="D83" s="83"/>
      <c r="E83" s="83"/>
      <c r="F83" s="83"/>
    </row>
    <row r="84" spans="1:6" ht="12.75">
      <c r="A84" s="18"/>
      <c r="B84" s="26"/>
      <c r="C84" s="18"/>
      <c r="D84" s="83"/>
      <c r="E84" s="83"/>
      <c r="F84" s="83"/>
    </row>
    <row r="85" spans="1:6" ht="12.75">
      <c r="A85" s="18"/>
      <c r="B85" s="26"/>
      <c r="C85" s="18"/>
      <c r="D85" s="83"/>
      <c r="E85" s="83"/>
      <c r="F85" s="83"/>
    </row>
    <row r="86" spans="1:6" ht="12.75">
      <c r="A86" s="18"/>
      <c r="B86" s="26"/>
      <c r="C86" s="18"/>
      <c r="D86" s="83"/>
      <c r="E86" s="83"/>
      <c r="F86" s="83"/>
    </row>
    <row r="87" spans="1:6" ht="12.75">
      <c r="A87" s="18"/>
      <c r="B87" s="26"/>
      <c r="C87" s="18"/>
      <c r="D87" s="83"/>
      <c r="E87" s="83"/>
      <c r="F87" s="83"/>
    </row>
    <row r="88" spans="1:6" ht="12.75">
      <c r="A88" s="18"/>
      <c r="B88" s="26"/>
      <c r="C88" s="18"/>
      <c r="D88" s="83"/>
      <c r="E88" s="83"/>
      <c r="F88" s="83"/>
    </row>
    <row r="89" spans="1:6" ht="12.75">
      <c r="A89" s="18"/>
      <c r="B89" s="26"/>
      <c r="C89" s="18"/>
      <c r="D89" s="83"/>
      <c r="E89" s="83"/>
      <c r="F89" s="83"/>
    </row>
    <row r="90" spans="1:6" ht="12.75">
      <c r="A90" s="18"/>
      <c r="B90" s="26"/>
      <c r="C90" s="18"/>
      <c r="D90" s="83"/>
      <c r="E90" s="83"/>
      <c r="F90" s="83"/>
    </row>
    <row r="91" spans="1:6" ht="12.75">
      <c r="A91" s="18"/>
      <c r="B91" s="26"/>
      <c r="C91" s="18"/>
      <c r="D91" s="83"/>
      <c r="E91" s="83"/>
      <c r="F91" s="83"/>
    </row>
    <row r="92" spans="1:6" ht="12.75">
      <c r="A92" s="18"/>
      <c r="B92" s="26"/>
      <c r="C92" s="18"/>
      <c r="D92" s="83"/>
      <c r="E92" s="83"/>
      <c r="F92" s="83"/>
    </row>
    <row r="93" spans="1:6" ht="12.75">
      <c r="A93" s="18"/>
      <c r="B93" s="26"/>
      <c r="C93" s="18"/>
      <c r="D93" s="83"/>
      <c r="E93" s="83"/>
      <c r="F93" s="83"/>
    </row>
    <row r="94" spans="1:6" ht="12.75">
      <c r="A94" s="18"/>
      <c r="B94" s="26"/>
      <c r="C94" s="18"/>
      <c r="D94" s="83"/>
      <c r="E94" s="83"/>
      <c r="F94" s="83"/>
    </row>
    <row r="95" spans="1:6" ht="12.75">
      <c r="A95" s="18"/>
      <c r="B95" s="26"/>
      <c r="C95" s="18"/>
      <c r="D95" s="83"/>
      <c r="E95" s="83"/>
      <c r="F95" s="83"/>
    </row>
    <row r="96" spans="1:6" ht="12.75">
      <c r="A96" s="18"/>
      <c r="B96" s="26"/>
      <c r="C96" s="18"/>
      <c r="D96" s="83"/>
      <c r="E96" s="83"/>
      <c r="F96" s="83"/>
    </row>
    <row r="97" spans="1:6" ht="12.75">
      <c r="A97" s="18"/>
      <c r="B97" s="26"/>
      <c r="C97" s="18"/>
      <c r="D97" s="83"/>
      <c r="E97" s="83"/>
      <c r="F97" s="83"/>
    </row>
    <row r="98" spans="1:6" ht="12.75">
      <c r="A98" s="18"/>
      <c r="B98" s="26"/>
      <c r="C98" s="18"/>
      <c r="D98" s="83"/>
      <c r="E98" s="83"/>
      <c r="F98" s="83"/>
    </row>
    <row r="99" spans="1:6" ht="12.75">
      <c r="A99" s="18"/>
      <c r="B99" s="26"/>
      <c r="C99" s="18"/>
      <c r="D99" s="83"/>
      <c r="E99" s="83"/>
      <c r="F99" s="83"/>
    </row>
    <row r="100" spans="1:6" ht="12.75">
      <c r="A100" s="18"/>
      <c r="B100" s="26"/>
      <c r="C100" s="18"/>
      <c r="D100" s="83"/>
      <c r="E100" s="83"/>
      <c r="F100" s="83"/>
    </row>
    <row r="101" spans="1:6" ht="12.75">
      <c r="A101" s="18"/>
      <c r="B101" s="26"/>
      <c r="C101" s="18"/>
      <c r="D101" s="83"/>
      <c r="E101" s="83"/>
      <c r="F101" s="83"/>
    </row>
    <row r="102" spans="1:6" ht="12.75">
      <c r="A102" s="18"/>
      <c r="B102" s="26"/>
      <c r="C102" s="18"/>
      <c r="D102" s="83"/>
      <c r="E102" s="83"/>
      <c r="F102" s="83"/>
    </row>
    <row r="103" spans="1:6" ht="12.75">
      <c r="A103" s="18"/>
      <c r="B103" s="26"/>
      <c r="C103" s="18"/>
      <c r="D103" s="83"/>
      <c r="E103" s="83"/>
      <c r="F103" s="83"/>
    </row>
    <row r="104" spans="1:6" ht="12.75">
      <c r="A104" s="18"/>
      <c r="B104" s="26"/>
      <c r="C104" s="18"/>
      <c r="D104" s="83"/>
      <c r="E104" s="83"/>
      <c r="F104" s="83"/>
    </row>
    <row r="105" spans="1:6" ht="12.75">
      <c r="A105" s="18"/>
      <c r="B105" s="26"/>
      <c r="C105" s="18"/>
      <c r="D105" s="83"/>
      <c r="E105" s="83"/>
      <c r="F105" s="83"/>
    </row>
    <row r="106" spans="1:6" ht="12.75">
      <c r="A106" s="18"/>
      <c r="B106" s="26"/>
      <c r="C106" s="18"/>
      <c r="D106" s="83"/>
      <c r="E106" s="83"/>
      <c r="F106" s="83"/>
    </row>
    <row r="107" spans="1:6" ht="12.75">
      <c r="A107" s="18"/>
      <c r="B107" s="26"/>
      <c r="C107" s="18"/>
      <c r="D107" s="83"/>
      <c r="E107" s="83"/>
      <c r="F107" s="83"/>
    </row>
    <row r="108" spans="1:6" ht="12.75">
      <c r="A108" s="18"/>
      <c r="B108" s="26"/>
      <c r="C108" s="18"/>
      <c r="D108" s="83"/>
      <c r="E108" s="83"/>
      <c r="F108" s="83"/>
    </row>
    <row r="109" spans="1:6" ht="12.75">
      <c r="A109" s="18"/>
      <c r="B109" s="26"/>
      <c r="C109" s="18"/>
      <c r="D109" s="83"/>
      <c r="E109" s="83"/>
      <c r="F109" s="83"/>
    </row>
    <row r="110" spans="1:6" ht="12.75">
      <c r="A110" s="18"/>
      <c r="B110" s="26"/>
      <c r="C110" s="18"/>
      <c r="D110" s="83"/>
      <c r="E110" s="83"/>
      <c r="F110" s="83"/>
    </row>
    <row r="111" spans="1:6" ht="12.75">
      <c r="A111" s="18"/>
      <c r="B111" s="26"/>
      <c r="C111" s="18"/>
      <c r="D111" s="83"/>
      <c r="E111" s="83"/>
      <c r="F111" s="83"/>
    </row>
    <row r="112" spans="1:6" ht="12.75">
      <c r="A112" s="18"/>
      <c r="B112" s="26"/>
      <c r="C112" s="18"/>
      <c r="D112" s="83"/>
      <c r="E112" s="83"/>
      <c r="F112" s="83"/>
    </row>
    <row r="113" spans="1:6" ht="12.75">
      <c r="A113" s="18"/>
      <c r="B113" s="26"/>
      <c r="C113" s="18"/>
      <c r="D113" s="83"/>
      <c r="E113" s="83"/>
      <c r="F113" s="83"/>
    </row>
    <row r="114" spans="1:6" ht="12.75">
      <c r="A114" s="18"/>
      <c r="B114" s="26"/>
      <c r="C114" s="18"/>
      <c r="D114" s="83"/>
      <c r="E114" s="83"/>
      <c r="F114" s="83"/>
    </row>
    <row r="115" spans="1:6" ht="12.75">
      <c r="A115" s="18"/>
      <c r="B115" s="26"/>
      <c r="C115" s="18"/>
      <c r="D115" s="83"/>
      <c r="E115" s="83"/>
      <c r="F115" s="83"/>
    </row>
    <row r="116" spans="1:6" ht="12.75">
      <c r="A116" s="18"/>
      <c r="B116" s="26"/>
      <c r="C116" s="18"/>
      <c r="D116" s="83"/>
      <c r="E116" s="83"/>
      <c r="F116" s="83"/>
    </row>
    <row r="117" spans="1:6" ht="12.75">
      <c r="A117" s="18"/>
      <c r="B117" s="26"/>
      <c r="C117" s="18"/>
      <c r="D117" s="83"/>
      <c r="E117" s="83"/>
      <c r="F117" s="83"/>
    </row>
    <row r="118" spans="1:6" ht="12.75">
      <c r="A118" s="18"/>
      <c r="B118" s="26"/>
      <c r="C118" s="18"/>
      <c r="D118" s="83"/>
      <c r="E118" s="83"/>
      <c r="F118" s="83"/>
    </row>
    <row r="119" spans="1:6" ht="12.75">
      <c r="A119" s="18"/>
      <c r="B119" s="26"/>
      <c r="C119" s="18"/>
      <c r="D119" s="83"/>
      <c r="E119" s="83"/>
      <c r="F119" s="83"/>
    </row>
    <row r="120" spans="1:6" ht="12.75">
      <c r="A120" s="18"/>
      <c r="B120" s="26"/>
      <c r="C120" s="18"/>
      <c r="D120" s="83"/>
      <c r="E120" s="83"/>
      <c r="F120" s="83"/>
    </row>
    <row r="121" spans="1:6" ht="12.75">
      <c r="A121" s="18"/>
      <c r="B121" s="26"/>
      <c r="C121" s="18"/>
      <c r="D121" s="83"/>
      <c r="E121" s="83"/>
      <c r="F121" s="83"/>
    </row>
    <row r="122" spans="1:6" ht="12.75">
      <c r="A122" s="18"/>
      <c r="B122" s="26"/>
      <c r="C122" s="18"/>
      <c r="D122" s="83"/>
      <c r="E122" s="83"/>
      <c r="F122" s="83"/>
    </row>
    <row r="123" spans="1:6" ht="12.75">
      <c r="A123" s="18"/>
      <c r="B123" s="26"/>
      <c r="C123" s="18"/>
      <c r="D123" s="83"/>
      <c r="E123" s="83"/>
      <c r="F123" s="83"/>
    </row>
    <row r="124" spans="1:6" ht="12.75">
      <c r="A124" s="18"/>
      <c r="B124" s="26"/>
      <c r="C124" s="18"/>
      <c r="D124" s="83"/>
      <c r="E124" s="83"/>
      <c r="F124" s="83"/>
    </row>
    <row r="125" spans="1:6" ht="12.75">
      <c r="A125" s="18"/>
      <c r="B125" s="26"/>
      <c r="C125" s="18"/>
      <c r="D125" s="83"/>
      <c r="E125" s="83"/>
      <c r="F125" s="83"/>
    </row>
    <row r="126" spans="1:6" ht="12.75">
      <c r="A126" s="18"/>
      <c r="B126" s="26"/>
      <c r="C126" s="18"/>
      <c r="D126" s="83"/>
      <c r="E126" s="83"/>
      <c r="F126" s="83"/>
    </row>
    <row r="127" spans="1:6" ht="12.75">
      <c r="A127" s="18"/>
      <c r="B127" s="26"/>
      <c r="C127" s="18"/>
      <c r="D127" s="83"/>
      <c r="E127" s="83"/>
      <c r="F127" s="83"/>
    </row>
    <row r="128" spans="1:6" ht="12.75">
      <c r="A128" s="18"/>
      <c r="B128" s="26"/>
      <c r="C128" s="18"/>
      <c r="D128" s="83"/>
      <c r="E128" s="83"/>
      <c r="F128" s="83"/>
    </row>
    <row r="129" spans="1:6" ht="12.75">
      <c r="A129" s="18"/>
      <c r="B129" s="26"/>
      <c r="C129" s="18"/>
      <c r="D129" s="83"/>
      <c r="E129" s="83"/>
      <c r="F129" s="83"/>
    </row>
    <row r="130" spans="1:6" ht="12.75">
      <c r="A130" s="18"/>
      <c r="B130" s="26"/>
      <c r="C130" s="18"/>
      <c r="D130" s="83"/>
      <c r="E130" s="83"/>
      <c r="F130" s="83"/>
    </row>
    <row r="131" spans="1:6" ht="12.75">
      <c r="A131" s="18"/>
      <c r="B131" s="26"/>
      <c r="C131" s="18"/>
      <c r="D131" s="83"/>
      <c r="E131" s="83"/>
      <c r="F131" s="83"/>
    </row>
    <row r="132" spans="1:6" ht="12.75">
      <c r="A132" s="18"/>
      <c r="B132" s="26"/>
      <c r="C132" s="18"/>
      <c r="D132" s="83"/>
      <c r="E132" s="83"/>
      <c r="F132" s="83"/>
    </row>
    <row r="133" spans="1:6" ht="12.75">
      <c r="A133" s="18"/>
      <c r="B133" s="26"/>
      <c r="C133" s="18"/>
      <c r="D133" s="83"/>
      <c r="E133" s="83"/>
      <c r="F133" s="83"/>
    </row>
    <row r="134" spans="1:6" ht="12.75">
      <c r="A134" s="18"/>
      <c r="B134" s="26"/>
      <c r="C134" s="18"/>
      <c r="D134" s="83"/>
      <c r="E134" s="83"/>
      <c r="F134" s="83"/>
    </row>
    <row r="135" spans="1:6" ht="12.75">
      <c r="A135" s="18"/>
      <c r="B135" s="26"/>
      <c r="C135" s="18"/>
      <c r="D135" s="83"/>
      <c r="E135" s="83"/>
      <c r="F135" s="83"/>
    </row>
    <row r="136" spans="1:6" ht="12.75">
      <c r="A136" s="18"/>
      <c r="B136" s="26"/>
      <c r="C136" s="18"/>
      <c r="D136" s="83"/>
      <c r="E136" s="83"/>
      <c r="F136" s="83"/>
    </row>
    <row r="137" spans="1:6" ht="12.75">
      <c r="A137" s="18"/>
      <c r="B137" s="26"/>
      <c r="C137" s="18"/>
      <c r="D137" s="83"/>
      <c r="E137" s="83"/>
      <c r="F137" s="83"/>
    </row>
    <row r="138" spans="1:6" ht="12.75">
      <c r="A138" s="18"/>
      <c r="B138" s="26"/>
      <c r="C138" s="18"/>
      <c r="D138" s="83"/>
      <c r="E138" s="83"/>
      <c r="F138" s="83"/>
    </row>
    <row r="139" spans="1:6" ht="12.75">
      <c r="A139" s="18"/>
      <c r="B139" s="26"/>
      <c r="C139" s="18"/>
      <c r="D139" s="83"/>
      <c r="E139" s="83"/>
      <c r="F139" s="83"/>
    </row>
    <row r="140" spans="1:6" ht="12.75">
      <c r="A140" s="18"/>
      <c r="B140" s="26"/>
      <c r="C140" s="18"/>
      <c r="D140" s="83"/>
      <c r="E140" s="83"/>
      <c r="F140" s="83"/>
    </row>
    <row r="141" spans="1:6" ht="12.75">
      <c r="A141" s="18"/>
      <c r="B141" s="26"/>
      <c r="C141" s="18"/>
      <c r="D141" s="83"/>
      <c r="E141" s="83"/>
      <c r="F141" s="83"/>
    </row>
    <row r="142" spans="1:6" ht="12.75">
      <c r="A142" s="18"/>
      <c r="B142" s="26"/>
      <c r="C142" s="18"/>
      <c r="D142" s="83"/>
      <c r="E142" s="83"/>
      <c r="F142" s="83"/>
    </row>
    <row r="143" spans="1:6" ht="12.75">
      <c r="A143" s="18"/>
      <c r="B143" s="26"/>
      <c r="C143" s="18"/>
      <c r="D143" s="83"/>
      <c r="E143" s="83"/>
      <c r="F143" s="83"/>
    </row>
    <row r="144" spans="1:6" ht="12.75">
      <c r="A144" s="18"/>
      <c r="B144" s="26"/>
      <c r="C144" s="18"/>
      <c r="D144" s="83"/>
      <c r="E144" s="83"/>
      <c r="F144" s="83"/>
    </row>
    <row r="145" spans="1:6" ht="12.75">
      <c r="A145" s="18"/>
      <c r="B145" s="26"/>
      <c r="C145" s="18"/>
      <c r="D145" s="83"/>
      <c r="E145" s="83"/>
      <c r="F145" s="83"/>
    </row>
    <row r="146" spans="1:6" ht="12.75">
      <c r="A146" s="18"/>
      <c r="B146" s="26"/>
      <c r="C146" s="18"/>
      <c r="D146" s="83"/>
      <c r="E146" s="83"/>
      <c r="F146" s="83"/>
    </row>
    <row r="147" spans="1:6" ht="12.75">
      <c r="A147" s="18"/>
      <c r="B147" s="26"/>
      <c r="C147" s="18"/>
      <c r="D147" s="83"/>
      <c r="E147" s="83"/>
      <c r="F147" s="83"/>
    </row>
    <row r="148" spans="1:6" ht="12.75">
      <c r="A148" s="18"/>
      <c r="B148" s="26"/>
      <c r="C148" s="18"/>
      <c r="D148" s="83"/>
      <c r="E148" s="83"/>
      <c r="F148" s="83"/>
    </row>
    <row r="149" spans="1:6" ht="12.75">
      <c r="A149" s="18"/>
      <c r="B149" s="26"/>
      <c r="C149" s="18"/>
      <c r="D149" s="83"/>
      <c r="E149" s="83"/>
      <c r="F149" s="83"/>
    </row>
    <row r="150" spans="1:6" ht="12.75">
      <c r="A150" s="18"/>
      <c r="B150" s="26"/>
      <c r="C150" s="18"/>
      <c r="D150" s="83"/>
      <c r="E150" s="83"/>
      <c r="F150" s="83"/>
    </row>
    <row r="151" spans="1:6" ht="12.75">
      <c r="A151" s="18"/>
      <c r="B151" s="26"/>
      <c r="C151" s="18"/>
      <c r="D151" s="83"/>
      <c r="E151" s="83"/>
      <c r="F151" s="83"/>
    </row>
    <row r="152" spans="1:6" ht="12.75">
      <c r="A152" s="18"/>
      <c r="B152" s="26"/>
      <c r="C152" s="18"/>
      <c r="D152" s="83"/>
      <c r="E152" s="83"/>
      <c r="F152" s="83"/>
    </row>
    <row r="153" spans="1:6" ht="12.75">
      <c r="A153" s="18"/>
      <c r="B153" s="26"/>
      <c r="C153" s="18"/>
      <c r="D153" s="83"/>
      <c r="E153" s="83"/>
      <c r="F153" s="83"/>
    </row>
    <row r="154" spans="1:6" ht="12.75">
      <c r="A154" s="18"/>
      <c r="B154" s="26"/>
      <c r="C154" s="18"/>
      <c r="D154" s="83"/>
      <c r="E154" s="83"/>
      <c r="F154" s="83"/>
    </row>
    <row r="155" spans="1:6" ht="12.75">
      <c r="A155" s="18"/>
      <c r="B155" s="26"/>
      <c r="C155" s="18"/>
      <c r="D155" s="83"/>
      <c r="E155" s="83"/>
      <c r="F155" s="83"/>
    </row>
    <row r="156" spans="1:6" ht="12.75">
      <c r="A156" s="18"/>
      <c r="B156" s="26"/>
      <c r="C156" s="18"/>
      <c r="D156" s="83"/>
      <c r="E156" s="83"/>
      <c r="F156" s="83"/>
    </row>
    <row r="157" spans="1:6" ht="12.75">
      <c r="A157" s="18"/>
      <c r="B157" s="26"/>
      <c r="C157" s="18"/>
      <c r="D157" s="83"/>
      <c r="E157" s="83"/>
      <c r="F157" s="83"/>
    </row>
    <row r="158" spans="1:6" ht="12.75">
      <c r="A158" s="18"/>
      <c r="B158" s="26"/>
      <c r="C158" s="18"/>
      <c r="D158" s="83"/>
      <c r="E158" s="83"/>
      <c r="F158" s="83"/>
    </row>
    <row r="159" spans="1:6" ht="12.75">
      <c r="A159" s="18"/>
      <c r="B159" s="26"/>
      <c r="C159" s="18"/>
      <c r="D159" s="83"/>
      <c r="E159" s="83"/>
      <c r="F159" s="83"/>
    </row>
    <row r="160" spans="1:6" ht="12.75">
      <c r="A160" s="18"/>
      <c r="B160" s="26"/>
      <c r="C160" s="18"/>
      <c r="D160" s="83"/>
      <c r="E160" s="83"/>
      <c r="F160" s="83"/>
    </row>
    <row r="161" spans="1:6" ht="12.75">
      <c r="A161" s="18"/>
      <c r="B161" s="26"/>
      <c r="C161" s="18"/>
      <c r="D161" s="83"/>
      <c r="E161" s="83"/>
      <c r="F161" s="83"/>
    </row>
    <row r="162" spans="1:6" ht="12.75">
      <c r="A162" s="18"/>
      <c r="B162" s="26"/>
      <c r="C162" s="18"/>
      <c r="D162" s="83"/>
      <c r="E162" s="83"/>
      <c r="F162" s="83"/>
    </row>
    <row r="163" spans="1:6" ht="12.75">
      <c r="A163" s="18"/>
      <c r="B163" s="26"/>
      <c r="C163" s="18"/>
      <c r="D163" s="83"/>
      <c r="E163" s="83"/>
      <c r="F163" s="83"/>
    </row>
    <row r="164" spans="1:6" ht="12.75">
      <c r="A164" s="18"/>
      <c r="B164" s="26"/>
      <c r="C164" s="18"/>
      <c r="D164" s="83"/>
      <c r="E164" s="83"/>
      <c r="F164" s="83"/>
    </row>
    <row r="165" spans="1:6" ht="12.75">
      <c r="A165" s="18"/>
      <c r="B165" s="26"/>
      <c r="C165" s="18"/>
      <c r="D165" s="83"/>
      <c r="E165" s="83"/>
      <c r="F165" s="83"/>
    </row>
    <row r="166" spans="1:6" ht="12.75">
      <c r="A166" s="18"/>
      <c r="B166" s="26"/>
      <c r="C166" s="18"/>
      <c r="D166" s="83"/>
      <c r="E166" s="83"/>
      <c r="F166" s="83"/>
    </row>
    <row r="167" spans="1:6" ht="12.75">
      <c r="A167" s="18"/>
      <c r="B167" s="26"/>
      <c r="C167" s="18"/>
      <c r="D167" s="83"/>
      <c r="E167" s="83"/>
      <c r="F167" s="83"/>
    </row>
    <row r="168" spans="1:6" ht="12.75">
      <c r="A168" s="18"/>
      <c r="B168" s="26"/>
      <c r="C168" s="18"/>
      <c r="D168" s="83"/>
      <c r="E168" s="83"/>
      <c r="F168" s="83"/>
    </row>
    <row r="169" spans="1:6" ht="12.75">
      <c r="A169" s="18"/>
      <c r="B169" s="26"/>
      <c r="C169" s="18"/>
      <c r="D169" s="83"/>
      <c r="E169" s="83"/>
      <c r="F169" s="83"/>
    </row>
    <row r="170" spans="1:6" ht="12.75">
      <c r="A170" s="18"/>
      <c r="B170" s="26"/>
      <c r="C170" s="18"/>
      <c r="D170" s="83"/>
      <c r="E170" s="83"/>
      <c r="F170" s="83"/>
    </row>
    <row r="171" spans="1:6" ht="12.75">
      <c r="A171" s="18"/>
      <c r="B171" s="26"/>
      <c r="C171" s="18"/>
      <c r="D171" s="83"/>
      <c r="E171" s="83"/>
      <c r="F171" s="83"/>
    </row>
    <row r="172" spans="1:6" ht="12.75">
      <c r="A172" s="18"/>
      <c r="B172" s="26"/>
      <c r="C172" s="18"/>
      <c r="D172" s="83"/>
      <c r="E172" s="83"/>
      <c r="F172" s="83"/>
    </row>
    <row r="173" spans="1:6" ht="12.75">
      <c r="A173" s="18"/>
      <c r="B173" s="26"/>
      <c r="C173" s="18"/>
      <c r="D173" s="83"/>
      <c r="E173" s="83"/>
      <c r="F173" s="83"/>
    </row>
    <row r="174" spans="1:6" ht="12.75">
      <c r="A174" s="18"/>
      <c r="B174" s="26"/>
      <c r="C174" s="18"/>
      <c r="D174" s="83"/>
      <c r="E174" s="83"/>
      <c r="F174" s="83"/>
    </row>
    <row r="175" spans="1:6" ht="12.75">
      <c r="A175" s="18"/>
      <c r="B175" s="26"/>
      <c r="C175" s="18"/>
      <c r="D175" s="83"/>
      <c r="E175" s="83"/>
      <c r="F175" s="83"/>
    </row>
  </sheetData>
  <sheetProtection/>
  <mergeCells count="4">
    <mergeCell ref="A3:D3"/>
    <mergeCell ref="B5:C5"/>
    <mergeCell ref="A7:D7"/>
    <mergeCell ref="A11:E1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zoomScalePageLayoutView="0" workbookViewId="0" topLeftCell="A1">
      <selection activeCell="E50" sqref="E50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625" style="88" customWidth="1"/>
    <col min="7" max="16384" width="8.875" style="40" customWidth="1"/>
  </cols>
  <sheetData>
    <row r="1" spans="1:6" ht="12.75">
      <c r="A1" s="39"/>
      <c r="C1" s="41"/>
      <c r="F1" s="89" t="s">
        <v>89</v>
      </c>
    </row>
    <row r="2" spans="1:6" s="43" customFormat="1" ht="12.75">
      <c r="A2" s="152" t="s">
        <v>90</v>
      </c>
      <c r="B2" s="153"/>
      <c r="C2" s="153"/>
      <c r="D2" s="153"/>
      <c r="E2" s="153"/>
      <c r="F2" s="42"/>
    </row>
    <row r="3" spans="1:6" ht="33.75">
      <c r="A3" s="44" t="s">
        <v>80</v>
      </c>
      <c r="B3" s="44" t="s">
        <v>91</v>
      </c>
      <c r="C3" s="45" t="s">
        <v>92</v>
      </c>
      <c r="D3" s="90" t="s">
        <v>83</v>
      </c>
      <c r="E3" s="90" t="s">
        <v>84</v>
      </c>
      <c r="F3" s="90" t="s">
        <v>85</v>
      </c>
    </row>
    <row r="4" spans="1:6" ht="13.5" thickBot="1">
      <c r="A4" s="44">
        <v>1</v>
      </c>
      <c r="B4" s="46">
        <v>2</v>
      </c>
      <c r="C4" s="47">
        <v>3</v>
      </c>
      <c r="D4" s="96">
        <v>4</v>
      </c>
      <c r="E4" s="96">
        <v>5</v>
      </c>
      <c r="F4" s="96">
        <v>6</v>
      </c>
    </row>
    <row r="5" spans="1:6" s="51" customFormat="1" ht="12.75">
      <c r="A5" s="48" t="s">
        <v>59</v>
      </c>
      <c r="B5" s="49" t="s">
        <v>60</v>
      </c>
      <c r="C5" s="50" t="s">
        <v>28</v>
      </c>
      <c r="D5" s="77">
        <f>D7+D34+D42+D50+D66+D62</f>
        <v>36883951</v>
      </c>
      <c r="E5" s="77">
        <f>E7+E34+E42+E50+E66+E62</f>
        <v>35995196.59</v>
      </c>
      <c r="F5" s="77">
        <f>D5-E5</f>
        <v>888754.4099999964</v>
      </c>
    </row>
    <row r="6" spans="1:6" ht="12.75">
      <c r="A6" s="52" t="s">
        <v>49</v>
      </c>
      <c r="B6" s="53" t="s">
        <v>61</v>
      </c>
      <c r="C6" s="54" t="s">
        <v>61</v>
      </c>
      <c r="D6" s="77" t="s">
        <v>39</v>
      </c>
      <c r="E6" s="77" t="s">
        <v>31</v>
      </c>
      <c r="F6" s="77"/>
    </row>
    <row r="7" spans="1:6" s="51" customFormat="1" ht="12.75">
      <c r="A7" s="38" t="s">
        <v>50</v>
      </c>
      <c r="B7" s="55" t="s">
        <v>60</v>
      </c>
      <c r="C7" s="33" t="s">
        <v>9</v>
      </c>
      <c r="D7" s="77">
        <f>D8+D27+D18+D16</f>
        <v>15517570</v>
      </c>
      <c r="E7" s="77">
        <f>E8+E27+E18+E16</f>
        <v>15054075.129999999</v>
      </c>
      <c r="F7" s="77">
        <f aca="true" t="shared" si="0" ref="F7:F16">D7-E7</f>
        <v>463494.87000000104</v>
      </c>
    </row>
    <row r="8" spans="1:6" s="51" customFormat="1" ht="67.5">
      <c r="A8" s="38" t="s">
        <v>51</v>
      </c>
      <c r="B8" s="55" t="s">
        <v>60</v>
      </c>
      <c r="C8" s="33" t="s">
        <v>10</v>
      </c>
      <c r="D8" s="77">
        <f>D11+D9</f>
        <v>1133553</v>
      </c>
      <c r="E8" s="77">
        <f>E11+E9</f>
        <v>1132836.99</v>
      </c>
      <c r="F8" s="77">
        <f t="shared" si="0"/>
        <v>716.0100000000093</v>
      </c>
    </row>
    <row r="9" spans="1:6" s="51" customFormat="1" ht="33.75">
      <c r="A9" s="38" t="s">
        <v>204</v>
      </c>
      <c r="B9" s="55" t="s">
        <v>60</v>
      </c>
      <c r="C9" s="33" t="s">
        <v>205</v>
      </c>
      <c r="D9" s="77">
        <f>D10</f>
        <v>31266</v>
      </c>
      <c r="E9" s="77">
        <f>E10</f>
        <v>31224.94</v>
      </c>
      <c r="F9" s="77">
        <f>D9-E9</f>
        <v>41.06000000000131</v>
      </c>
    </row>
    <row r="10" spans="1:6" s="51" customFormat="1" ht="67.5" customHeight="1">
      <c r="A10" s="38" t="s">
        <v>206</v>
      </c>
      <c r="B10" s="55" t="s">
        <v>60</v>
      </c>
      <c r="C10" s="33" t="s">
        <v>207</v>
      </c>
      <c r="D10" s="77">
        <v>31266</v>
      </c>
      <c r="E10" s="77">
        <v>31224.94</v>
      </c>
      <c r="F10" s="77">
        <f>D10-E10</f>
        <v>41.06000000000131</v>
      </c>
    </row>
    <row r="11" spans="1:6" s="51" customFormat="1" ht="22.5">
      <c r="A11" s="38" t="s">
        <v>52</v>
      </c>
      <c r="B11" s="55" t="s">
        <v>60</v>
      </c>
      <c r="C11" s="33" t="s">
        <v>11</v>
      </c>
      <c r="D11" s="77">
        <f>D12+D13+D14+D15</f>
        <v>1102287</v>
      </c>
      <c r="E11" s="77">
        <f>E12+E13+E14+E15</f>
        <v>1101612.05</v>
      </c>
      <c r="F11" s="77">
        <f t="shared" si="0"/>
        <v>674.9499999999534</v>
      </c>
    </row>
    <row r="12" spans="1:6" s="51" customFormat="1" ht="33.75">
      <c r="A12" s="38" t="s">
        <v>104</v>
      </c>
      <c r="B12" s="55" t="s">
        <v>60</v>
      </c>
      <c r="C12" s="33" t="s">
        <v>12</v>
      </c>
      <c r="D12" s="77">
        <v>711534</v>
      </c>
      <c r="E12" s="77">
        <v>711287.78</v>
      </c>
      <c r="F12" s="77">
        <f t="shared" si="0"/>
        <v>246.21999999997206</v>
      </c>
    </row>
    <row r="13" spans="1:6" s="51" customFormat="1" ht="67.5">
      <c r="A13" s="38" t="s">
        <v>98</v>
      </c>
      <c r="B13" s="55" t="s">
        <v>60</v>
      </c>
      <c r="C13" s="33" t="s">
        <v>13</v>
      </c>
      <c r="D13" s="77">
        <v>212353</v>
      </c>
      <c r="E13" s="77">
        <v>212268.62</v>
      </c>
      <c r="F13" s="103">
        <f t="shared" si="0"/>
        <v>84.38000000000466</v>
      </c>
    </row>
    <row r="14" spans="1:6" s="51" customFormat="1" ht="45">
      <c r="A14" s="38" t="s">
        <v>53</v>
      </c>
      <c r="B14" s="55" t="s">
        <v>60</v>
      </c>
      <c r="C14" s="33" t="s">
        <v>193</v>
      </c>
      <c r="D14" s="77">
        <v>79700</v>
      </c>
      <c r="E14" s="133">
        <v>79480</v>
      </c>
      <c r="F14" s="77">
        <f t="shared" si="0"/>
        <v>220</v>
      </c>
    </row>
    <row r="15" spans="1:6" s="51" customFormat="1" ht="12.75">
      <c r="A15" s="135" t="s">
        <v>195</v>
      </c>
      <c r="B15" s="34" t="s">
        <v>60</v>
      </c>
      <c r="C15" s="136" t="s">
        <v>194</v>
      </c>
      <c r="D15" s="137">
        <v>98700</v>
      </c>
      <c r="E15" s="138">
        <v>98575.65</v>
      </c>
      <c r="F15" s="137">
        <f t="shared" si="0"/>
        <v>124.35000000000582</v>
      </c>
    </row>
    <row r="16" spans="1:6" ht="56.25">
      <c r="A16" s="38" t="s">
        <v>208</v>
      </c>
      <c r="B16" s="55" t="s">
        <v>60</v>
      </c>
      <c r="C16" s="33" t="s">
        <v>209</v>
      </c>
      <c r="D16" s="77">
        <f>D17</f>
        <v>24000</v>
      </c>
      <c r="E16" s="133">
        <f>E17</f>
        <v>24000</v>
      </c>
      <c r="F16" s="77">
        <f t="shared" si="0"/>
        <v>0</v>
      </c>
    </row>
    <row r="17" spans="1:6" ht="12.75">
      <c r="A17" s="38" t="s">
        <v>210</v>
      </c>
      <c r="B17" s="55" t="s">
        <v>60</v>
      </c>
      <c r="C17" s="33" t="s">
        <v>211</v>
      </c>
      <c r="D17" s="77">
        <v>24000</v>
      </c>
      <c r="E17" s="77">
        <v>24000</v>
      </c>
      <c r="F17" s="77">
        <f>D17-E17</f>
        <v>0</v>
      </c>
    </row>
    <row r="18" spans="1:6" s="51" customFormat="1" ht="67.5">
      <c r="A18" s="38" t="s">
        <v>54</v>
      </c>
      <c r="B18" s="55" t="s">
        <v>60</v>
      </c>
      <c r="C18" s="33" t="s">
        <v>14</v>
      </c>
      <c r="D18" s="77">
        <f>D19+D23</f>
        <v>10101485</v>
      </c>
      <c r="E18" s="77">
        <f>E19+E23</f>
        <v>9682726.53</v>
      </c>
      <c r="F18" s="77">
        <f aca="true" t="shared" si="1" ref="F18:F35">D18-E18</f>
        <v>418758.47000000067</v>
      </c>
    </row>
    <row r="19" spans="1:6" s="51" customFormat="1" ht="45" customHeight="1">
      <c r="A19" s="38" t="s">
        <v>55</v>
      </c>
      <c r="B19" s="55" t="s">
        <v>60</v>
      </c>
      <c r="C19" s="33" t="s">
        <v>15</v>
      </c>
      <c r="D19" s="77">
        <f>D20+D21+D22</f>
        <v>8162285</v>
      </c>
      <c r="E19" s="77">
        <f>E20+E21+E22</f>
        <v>8153044.039999999</v>
      </c>
      <c r="F19" s="77">
        <f t="shared" si="1"/>
        <v>9240.960000000894</v>
      </c>
    </row>
    <row r="20" spans="1:6" s="51" customFormat="1" ht="33.75">
      <c r="A20" s="38" t="s">
        <v>104</v>
      </c>
      <c r="B20" s="55" t="s">
        <v>60</v>
      </c>
      <c r="C20" s="33" t="s">
        <v>16</v>
      </c>
      <c r="D20" s="77">
        <v>6203962</v>
      </c>
      <c r="E20" s="77">
        <v>6196577.84</v>
      </c>
      <c r="F20" s="77">
        <f t="shared" si="1"/>
        <v>7384.160000000149</v>
      </c>
    </row>
    <row r="21" spans="1:6" s="51" customFormat="1" ht="67.5">
      <c r="A21" s="38" t="s">
        <v>98</v>
      </c>
      <c r="B21" s="55">
        <v>200</v>
      </c>
      <c r="C21" s="33" t="s">
        <v>17</v>
      </c>
      <c r="D21" s="77">
        <v>1407100</v>
      </c>
      <c r="E21" s="77">
        <v>1406077.47</v>
      </c>
      <c r="F21" s="77">
        <f t="shared" si="1"/>
        <v>1022.5300000000279</v>
      </c>
    </row>
    <row r="22" spans="1:6" s="51" customFormat="1" ht="45">
      <c r="A22" s="38" t="s">
        <v>53</v>
      </c>
      <c r="B22" s="55" t="s">
        <v>60</v>
      </c>
      <c r="C22" s="33" t="s">
        <v>18</v>
      </c>
      <c r="D22" s="77">
        <v>551223</v>
      </c>
      <c r="E22" s="77">
        <v>550388.73</v>
      </c>
      <c r="F22" s="77">
        <f t="shared" si="1"/>
        <v>834.2700000000186</v>
      </c>
    </row>
    <row r="23" spans="1:6" s="51" customFormat="1" ht="78.75">
      <c r="A23" s="38" t="s">
        <v>103</v>
      </c>
      <c r="B23" s="55">
        <v>200</v>
      </c>
      <c r="C23" s="33" t="s">
        <v>99</v>
      </c>
      <c r="D23" s="77">
        <f>D24+D25+D26</f>
        <v>1939200</v>
      </c>
      <c r="E23" s="77">
        <f>E24+E25+E26</f>
        <v>1529682.49</v>
      </c>
      <c r="F23" s="77">
        <f t="shared" si="1"/>
        <v>409517.51</v>
      </c>
    </row>
    <row r="24" spans="1:6" s="51" customFormat="1" ht="33.75">
      <c r="A24" s="38" t="s">
        <v>104</v>
      </c>
      <c r="B24" s="55">
        <v>200</v>
      </c>
      <c r="C24" s="33" t="s">
        <v>100</v>
      </c>
      <c r="D24" s="77">
        <v>1329500</v>
      </c>
      <c r="E24" s="77">
        <v>1137923.41</v>
      </c>
      <c r="F24" s="77">
        <f>D24-E24</f>
        <v>191576.59000000008</v>
      </c>
    </row>
    <row r="25" spans="1:6" s="51" customFormat="1" ht="67.5">
      <c r="A25" s="38" t="s">
        <v>98</v>
      </c>
      <c r="B25" s="55">
        <v>200</v>
      </c>
      <c r="C25" s="33" t="s">
        <v>101</v>
      </c>
      <c r="D25" s="77">
        <v>411300</v>
      </c>
      <c r="E25" s="77">
        <v>335699.08</v>
      </c>
      <c r="F25" s="77">
        <f t="shared" si="1"/>
        <v>75600.91999999998</v>
      </c>
    </row>
    <row r="26" spans="1:6" s="51" customFormat="1" ht="45">
      <c r="A26" s="38" t="s">
        <v>53</v>
      </c>
      <c r="B26" s="55">
        <v>200</v>
      </c>
      <c r="C26" s="33" t="s">
        <v>102</v>
      </c>
      <c r="D26" s="77">
        <v>198400</v>
      </c>
      <c r="E26" s="104">
        <v>56060</v>
      </c>
      <c r="F26" s="77">
        <f t="shared" si="1"/>
        <v>142340</v>
      </c>
    </row>
    <row r="27" spans="1:6" ht="22.5">
      <c r="A27" s="38" t="s">
        <v>56</v>
      </c>
      <c r="B27" s="55" t="s">
        <v>60</v>
      </c>
      <c r="C27" s="33" t="s">
        <v>105</v>
      </c>
      <c r="D27" s="77">
        <f>D28+D32</f>
        <v>4258532</v>
      </c>
      <c r="E27" s="77">
        <f>E28+E32</f>
        <v>4214511.609999999</v>
      </c>
      <c r="F27" s="77">
        <f t="shared" si="1"/>
        <v>44020.390000000596</v>
      </c>
    </row>
    <row r="28" spans="1:6" s="51" customFormat="1" ht="45">
      <c r="A28" s="76" t="s">
        <v>19</v>
      </c>
      <c r="B28" s="75" t="s">
        <v>60</v>
      </c>
      <c r="C28" s="33" t="s">
        <v>106</v>
      </c>
      <c r="D28" s="77">
        <f>D29+D30+D31</f>
        <v>4254632</v>
      </c>
      <c r="E28" s="77">
        <f>E29+E30+E31</f>
        <v>4213703.109999999</v>
      </c>
      <c r="F28" s="77">
        <f t="shared" si="1"/>
        <v>40928.890000000596</v>
      </c>
    </row>
    <row r="29" spans="1:6" s="51" customFormat="1" ht="47.25" customHeight="1">
      <c r="A29" s="76" t="s">
        <v>20</v>
      </c>
      <c r="B29" s="75" t="s">
        <v>60</v>
      </c>
      <c r="C29" s="33" t="s">
        <v>107</v>
      </c>
      <c r="D29" s="77">
        <v>3156594</v>
      </c>
      <c r="E29" s="77">
        <v>3120934.3</v>
      </c>
      <c r="F29" s="77">
        <f t="shared" si="1"/>
        <v>35659.700000000186</v>
      </c>
    </row>
    <row r="30" spans="1:6" s="51" customFormat="1" ht="63" customHeight="1">
      <c r="A30" s="38" t="s">
        <v>109</v>
      </c>
      <c r="B30" s="75" t="s">
        <v>60</v>
      </c>
      <c r="C30" s="33" t="s">
        <v>108</v>
      </c>
      <c r="D30" s="77">
        <v>945474</v>
      </c>
      <c r="E30" s="77">
        <v>940400.72</v>
      </c>
      <c r="F30" s="77">
        <f t="shared" si="1"/>
        <v>5073.280000000028</v>
      </c>
    </row>
    <row r="31" spans="1:6" s="51" customFormat="1" ht="45">
      <c r="A31" s="76" t="s">
        <v>53</v>
      </c>
      <c r="B31" s="75" t="s">
        <v>60</v>
      </c>
      <c r="C31" s="33" t="s">
        <v>110</v>
      </c>
      <c r="D31" s="77">
        <v>152564</v>
      </c>
      <c r="E31" s="77">
        <v>152368.09</v>
      </c>
      <c r="F31" s="77">
        <f t="shared" si="1"/>
        <v>195.9100000000035</v>
      </c>
    </row>
    <row r="32" spans="1:6" ht="69" customHeight="1">
      <c r="A32" s="141" t="s">
        <v>229</v>
      </c>
      <c r="B32" s="142" t="s">
        <v>60</v>
      </c>
      <c r="C32" s="143" t="s">
        <v>230</v>
      </c>
      <c r="D32" s="133">
        <f>D33</f>
        <v>3900</v>
      </c>
      <c r="E32" s="133">
        <f>E33</f>
        <v>808.5</v>
      </c>
      <c r="F32" s="133">
        <f t="shared" si="1"/>
        <v>3091.5</v>
      </c>
    </row>
    <row r="33" spans="1:6" s="51" customFormat="1" ht="33.75">
      <c r="A33" s="141" t="s">
        <v>231</v>
      </c>
      <c r="B33" s="142" t="s">
        <v>60</v>
      </c>
      <c r="C33" s="143" t="s">
        <v>232</v>
      </c>
      <c r="D33" s="133">
        <v>3900</v>
      </c>
      <c r="E33" s="133">
        <v>808.5</v>
      </c>
      <c r="F33" s="133">
        <f t="shared" si="1"/>
        <v>3091.5</v>
      </c>
    </row>
    <row r="34" spans="1:6" ht="12.75">
      <c r="A34" s="38" t="s">
        <v>57</v>
      </c>
      <c r="B34" s="55" t="s">
        <v>60</v>
      </c>
      <c r="C34" s="33" t="s">
        <v>111</v>
      </c>
      <c r="D34" s="77">
        <f>D35</f>
        <v>7671435</v>
      </c>
      <c r="E34" s="77">
        <f>E35</f>
        <v>7669100.01</v>
      </c>
      <c r="F34" s="77">
        <f t="shared" si="1"/>
        <v>2334.9900000002235</v>
      </c>
    </row>
    <row r="35" spans="1:6" ht="12.75">
      <c r="A35" s="38" t="s">
        <v>58</v>
      </c>
      <c r="B35" s="55" t="s">
        <v>60</v>
      </c>
      <c r="C35" s="33" t="s">
        <v>112</v>
      </c>
      <c r="D35" s="77">
        <f>D38+D36+D40</f>
        <v>7671435</v>
      </c>
      <c r="E35" s="77">
        <f>E38+E36+E40</f>
        <v>7669100.01</v>
      </c>
      <c r="F35" s="77">
        <f t="shared" si="1"/>
        <v>2334.9900000002235</v>
      </c>
    </row>
    <row r="36" spans="1:6" s="51" customFormat="1" ht="123.75">
      <c r="A36" s="141" t="s">
        <v>221</v>
      </c>
      <c r="B36" s="55" t="s">
        <v>60</v>
      </c>
      <c r="C36" s="33" t="s">
        <v>222</v>
      </c>
      <c r="D36" s="77">
        <f>D37</f>
        <v>1453612</v>
      </c>
      <c r="E36" s="77">
        <f>E37</f>
        <v>1453333.34</v>
      </c>
      <c r="F36" s="77">
        <f>D36-E36</f>
        <v>278.6599999999162</v>
      </c>
    </row>
    <row r="37" spans="1:6" s="51" customFormat="1" ht="22.5">
      <c r="A37" s="38" t="s">
        <v>161</v>
      </c>
      <c r="B37" s="55" t="s">
        <v>60</v>
      </c>
      <c r="C37" s="33" t="s">
        <v>223</v>
      </c>
      <c r="D37" s="77">
        <v>1453612</v>
      </c>
      <c r="E37" s="77">
        <v>1453333.34</v>
      </c>
      <c r="F37" s="77">
        <f>D37-E37</f>
        <v>278.6599999999162</v>
      </c>
    </row>
    <row r="38" spans="1:6" ht="33.75">
      <c r="A38" s="38" t="s">
        <v>164</v>
      </c>
      <c r="B38" s="55" t="s">
        <v>60</v>
      </c>
      <c r="C38" s="33" t="s">
        <v>162</v>
      </c>
      <c r="D38" s="77">
        <f>D39</f>
        <v>6177823</v>
      </c>
      <c r="E38" s="77">
        <f>E39</f>
        <v>6175766.67</v>
      </c>
      <c r="F38" s="77">
        <f aca="true" t="shared" si="2" ref="F38:F45">D38-E38</f>
        <v>2056.3300000000745</v>
      </c>
    </row>
    <row r="39" spans="1:6" ht="22.5">
      <c r="A39" s="38" t="s">
        <v>161</v>
      </c>
      <c r="B39" s="55" t="s">
        <v>60</v>
      </c>
      <c r="C39" s="33" t="s">
        <v>163</v>
      </c>
      <c r="D39" s="77">
        <v>6177823</v>
      </c>
      <c r="E39" s="77">
        <v>6175766.67</v>
      </c>
      <c r="F39" s="77">
        <f t="shared" si="2"/>
        <v>2056.3300000000745</v>
      </c>
    </row>
    <row r="40" spans="1:6" ht="90">
      <c r="A40" s="38" t="s">
        <v>237</v>
      </c>
      <c r="B40" s="55" t="s">
        <v>60</v>
      </c>
      <c r="C40" s="33" t="s">
        <v>238</v>
      </c>
      <c r="D40" s="77">
        <f>D41</f>
        <v>40000</v>
      </c>
      <c r="E40" s="77">
        <f>E41</f>
        <v>40000</v>
      </c>
      <c r="F40" s="77"/>
    </row>
    <row r="41" spans="1:6" ht="22.5">
      <c r="A41" s="38" t="s">
        <v>161</v>
      </c>
      <c r="B41" s="55" t="s">
        <v>60</v>
      </c>
      <c r="C41" s="33" t="s">
        <v>239</v>
      </c>
      <c r="D41" s="77">
        <v>40000</v>
      </c>
      <c r="E41" s="77">
        <v>40000</v>
      </c>
      <c r="F41" s="77"/>
    </row>
    <row r="42" spans="1:6" ht="12.75">
      <c r="A42" s="38" t="s">
        <v>129</v>
      </c>
      <c r="B42" s="55" t="s">
        <v>60</v>
      </c>
      <c r="C42" s="33" t="s">
        <v>113</v>
      </c>
      <c r="D42" s="77">
        <f aca="true" t="shared" si="3" ref="D42:E44">D43</f>
        <v>3534880</v>
      </c>
      <c r="E42" s="77">
        <f t="shared" si="3"/>
        <v>3534810</v>
      </c>
      <c r="F42" s="77">
        <f t="shared" si="2"/>
        <v>70</v>
      </c>
    </row>
    <row r="43" spans="1:6" ht="12.75">
      <c r="A43" s="38" t="s">
        <v>130</v>
      </c>
      <c r="B43" s="55" t="s">
        <v>60</v>
      </c>
      <c r="C43" s="33" t="s">
        <v>114</v>
      </c>
      <c r="D43" s="77">
        <f>D44+D48+D46</f>
        <v>3534880</v>
      </c>
      <c r="E43" s="77">
        <f>E44+E48+E46</f>
        <v>3534810</v>
      </c>
      <c r="F43" s="77">
        <f t="shared" si="2"/>
        <v>70</v>
      </c>
    </row>
    <row r="44" spans="1:6" ht="56.25">
      <c r="A44" s="38" t="s">
        <v>131</v>
      </c>
      <c r="B44" s="55" t="s">
        <v>60</v>
      </c>
      <c r="C44" s="33" t="s">
        <v>126</v>
      </c>
      <c r="D44" s="77">
        <f t="shared" si="3"/>
        <v>2003380</v>
      </c>
      <c r="E44" s="77">
        <f t="shared" si="3"/>
        <v>2003340</v>
      </c>
      <c r="F44" s="77">
        <f t="shared" si="2"/>
        <v>40</v>
      </c>
    </row>
    <row r="45" spans="1:6" ht="45">
      <c r="A45" s="38" t="s">
        <v>53</v>
      </c>
      <c r="B45" s="55" t="s">
        <v>60</v>
      </c>
      <c r="C45" s="33" t="s">
        <v>127</v>
      </c>
      <c r="D45" s="77">
        <v>2003380</v>
      </c>
      <c r="E45" s="77">
        <v>2003340</v>
      </c>
      <c r="F45" s="77">
        <f t="shared" si="2"/>
        <v>40</v>
      </c>
    </row>
    <row r="46" spans="1:6" ht="45">
      <c r="A46" s="38" t="s">
        <v>233</v>
      </c>
      <c r="B46" s="55" t="s">
        <v>60</v>
      </c>
      <c r="C46" s="33" t="s">
        <v>234</v>
      </c>
      <c r="D46" s="77">
        <f>D47</f>
        <v>52100</v>
      </c>
      <c r="E46" s="77">
        <f>E47</f>
        <v>52070</v>
      </c>
      <c r="F46" s="77">
        <f>F47</f>
        <v>30</v>
      </c>
    </row>
    <row r="47" spans="1:6" ht="45">
      <c r="A47" s="38" t="s">
        <v>53</v>
      </c>
      <c r="B47" s="55" t="s">
        <v>60</v>
      </c>
      <c r="C47" s="33" t="s">
        <v>235</v>
      </c>
      <c r="D47" s="77">
        <v>52100</v>
      </c>
      <c r="E47" s="77">
        <v>52070</v>
      </c>
      <c r="F47" s="77">
        <f>D47-E47</f>
        <v>30</v>
      </c>
    </row>
    <row r="48" spans="1:6" ht="45">
      <c r="A48" s="38" t="s">
        <v>224</v>
      </c>
      <c r="B48" s="55" t="s">
        <v>60</v>
      </c>
      <c r="C48" s="33" t="s">
        <v>225</v>
      </c>
      <c r="D48" s="77">
        <f>D49</f>
        <v>1479400</v>
      </c>
      <c r="E48" s="77">
        <f>E49</f>
        <v>1479400</v>
      </c>
      <c r="F48" s="77">
        <f>F49</f>
        <v>0</v>
      </c>
    </row>
    <row r="49" spans="1:6" ht="45">
      <c r="A49" s="38" t="s">
        <v>53</v>
      </c>
      <c r="B49" s="55" t="s">
        <v>60</v>
      </c>
      <c r="C49" s="33" t="s">
        <v>226</v>
      </c>
      <c r="D49" s="77">
        <v>1479400</v>
      </c>
      <c r="E49" s="77">
        <v>1479400</v>
      </c>
      <c r="F49" s="77">
        <f>D49-E49</f>
        <v>0</v>
      </c>
    </row>
    <row r="50" spans="1:6" ht="12.75">
      <c r="A50" s="38" t="s">
        <v>132</v>
      </c>
      <c r="B50" s="55" t="s">
        <v>60</v>
      </c>
      <c r="C50" s="33" t="s">
        <v>115</v>
      </c>
      <c r="D50" s="77">
        <f>D51+D54+D57</f>
        <v>9388324</v>
      </c>
      <c r="E50" s="77">
        <f>E51+E54+E57</f>
        <v>8966379.770000001</v>
      </c>
      <c r="F50" s="77">
        <f aca="true" t="shared" si="4" ref="F50:F65">D50-E50</f>
        <v>421944.2299999986</v>
      </c>
    </row>
    <row r="51" spans="1:6" ht="12.75">
      <c r="A51" s="38" t="s">
        <v>151</v>
      </c>
      <c r="B51" s="55" t="s">
        <v>60</v>
      </c>
      <c r="C51" s="33" t="s">
        <v>152</v>
      </c>
      <c r="D51" s="77">
        <f>D52</f>
        <v>119000</v>
      </c>
      <c r="E51" s="77">
        <f>E52</f>
        <v>118733.04</v>
      </c>
      <c r="F51" s="77">
        <f>D51-E51</f>
        <v>266.9600000000064</v>
      </c>
    </row>
    <row r="52" spans="1:6" ht="33.75">
      <c r="A52" s="38" t="s">
        <v>150</v>
      </c>
      <c r="B52" s="55" t="s">
        <v>60</v>
      </c>
      <c r="C52" s="33" t="s">
        <v>227</v>
      </c>
      <c r="D52" s="77">
        <f>D53</f>
        <v>119000</v>
      </c>
      <c r="E52" s="77">
        <f>E53</f>
        <v>118733.04</v>
      </c>
      <c r="F52" s="77">
        <f t="shared" si="4"/>
        <v>266.9600000000064</v>
      </c>
    </row>
    <row r="53" spans="1:6" ht="22.5">
      <c r="A53" s="38" t="s">
        <v>134</v>
      </c>
      <c r="B53" s="55" t="s">
        <v>60</v>
      </c>
      <c r="C53" s="33" t="s">
        <v>165</v>
      </c>
      <c r="D53" s="77">
        <v>119000</v>
      </c>
      <c r="E53" s="77">
        <v>118733.04</v>
      </c>
      <c r="F53" s="77">
        <f t="shared" si="4"/>
        <v>266.9600000000064</v>
      </c>
    </row>
    <row r="54" spans="1:6" ht="22.5">
      <c r="A54" s="38" t="s">
        <v>167</v>
      </c>
      <c r="B54" s="55"/>
      <c r="C54" s="33" t="s">
        <v>166</v>
      </c>
      <c r="D54" s="77">
        <f>D55</f>
        <v>835020</v>
      </c>
      <c r="E54" s="77">
        <f>E55</f>
        <v>833388.42</v>
      </c>
      <c r="F54" s="77">
        <f>D54-E54</f>
        <v>1631.579999999958</v>
      </c>
    </row>
    <row r="55" spans="1:6" ht="45">
      <c r="A55" s="38" t="s">
        <v>133</v>
      </c>
      <c r="B55" s="55" t="s">
        <v>60</v>
      </c>
      <c r="C55" s="33" t="s">
        <v>168</v>
      </c>
      <c r="D55" s="77">
        <f>D56</f>
        <v>835020</v>
      </c>
      <c r="E55" s="77">
        <f>E56</f>
        <v>833388.42</v>
      </c>
      <c r="F55" s="77">
        <f>D55-E55</f>
        <v>1631.579999999958</v>
      </c>
    </row>
    <row r="56" spans="1:6" ht="22.5">
      <c r="A56" s="38" t="s">
        <v>134</v>
      </c>
      <c r="B56" s="55" t="s">
        <v>60</v>
      </c>
      <c r="C56" s="33" t="s">
        <v>228</v>
      </c>
      <c r="D56" s="77">
        <v>835020</v>
      </c>
      <c r="E56" s="77">
        <v>833388.42</v>
      </c>
      <c r="F56" s="77">
        <f>D56-E56</f>
        <v>1631.579999999958</v>
      </c>
    </row>
    <row r="57" spans="1:6" ht="12.75">
      <c r="A57" s="38" t="s">
        <v>135</v>
      </c>
      <c r="B57" s="55" t="s">
        <v>60</v>
      </c>
      <c r="C57" s="33" t="s">
        <v>0</v>
      </c>
      <c r="D57" s="77">
        <f>D58+D61</f>
        <v>8434304</v>
      </c>
      <c r="E57" s="77">
        <f>E58+E60</f>
        <v>8014258.3100000005</v>
      </c>
      <c r="F57" s="77">
        <f t="shared" si="4"/>
        <v>420045.6899999995</v>
      </c>
    </row>
    <row r="58" spans="1:6" ht="78.75">
      <c r="A58" s="38" t="s">
        <v>136</v>
      </c>
      <c r="B58" s="55" t="s">
        <v>60</v>
      </c>
      <c r="C58" s="33" t="s">
        <v>1</v>
      </c>
      <c r="D58" s="77">
        <f>D59</f>
        <v>5218304</v>
      </c>
      <c r="E58" s="77">
        <f>E59</f>
        <v>5134490</v>
      </c>
      <c r="F58" s="77">
        <f t="shared" si="4"/>
        <v>83814</v>
      </c>
    </row>
    <row r="59" spans="1:6" s="51" customFormat="1" ht="45">
      <c r="A59" s="38" t="s">
        <v>137</v>
      </c>
      <c r="B59" s="55" t="s">
        <v>60</v>
      </c>
      <c r="C59" s="33" t="s">
        <v>2</v>
      </c>
      <c r="D59" s="77">
        <v>5218304</v>
      </c>
      <c r="E59" s="77">
        <v>5134490</v>
      </c>
      <c r="F59" s="77">
        <f t="shared" si="4"/>
        <v>83814</v>
      </c>
    </row>
    <row r="60" spans="1:6" s="51" customFormat="1" ht="78.75">
      <c r="A60" s="38" t="s">
        <v>138</v>
      </c>
      <c r="B60" s="55" t="s">
        <v>60</v>
      </c>
      <c r="C60" s="33" t="s">
        <v>3</v>
      </c>
      <c r="D60" s="77">
        <f>D61</f>
        <v>3216000</v>
      </c>
      <c r="E60" s="77">
        <f>E61</f>
        <v>2879768.31</v>
      </c>
      <c r="F60" s="77">
        <f t="shared" si="4"/>
        <v>336231.68999999994</v>
      </c>
    </row>
    <row r="61" spans="1:6" s="51" customFormat="1" ht="33.75">
      <c r="A61" s="38" t="s">
        <v>139</v>
      </c>
      <c r="B61" s="55" t="s">
        <v>60</v>
      </c>
      <c r="C61" s="33" t="s">
        <v>4</v>
      </c>
      <c r="D61" s="77">
        <v>3216000</v>
      </c>
      <c r="E61" s="77">
        <v>2879768.31</v>
      </c>
      <c r="F61" s="77">
        <f t="shared" si="4"/>
        <v>336231.68999999994</v>
      </c>
    </row>
    <row r="62" spans="1:6" s="51" customFormat="1" ht="12.75">
      <c r="A62" s="38" t="s">
        <v>196</v>
      </c>
      <c r="B62" s="55" t="s">
        <v>60</v>
      </c>
      <c r="C62" s="33" t="s">
        <v>197</v>
      </c>
      <c r="D62" s="77">
        <f aca="true" t="shared" si="5" ref="D62:E64">D63</f>
        <v>395842</v>
      </c>
      <c r="E62" s="77">
        <f t="shared" si="5"/>
        <v>394931.68</v>
      </c>
      <c r="F62" s="77">
        <f t="shared" si="4"/>
        <v>910.320000000007</v>
      </c>
    </row>
    <row r="63" spans="1:6" s="51" customFormat="1" ht="12.75">
      <c r="A63" s="38" t="s">
        <v>198</v>
      </c>
      <c r="B63" s="55" t="s">
        <v>60</v>
      </c>
      <c r="C63" s="33" t="s">
        <v>199</v>
      </c>
      <c r="D63" s="77">
        <f t="shared" si="5"/>
        <v>395842</v>
      </c>
      <c r="E63" s="77">
        <f>E64</f>
        <v>394931.68</v>
      </c>
      <c r="F63" s="77">
        <f t="shared" si="4"/>
        <v>910.320000000007</v>
      </c>
    </row>
    <row r="64" spans="1:6" s="51" customFormat="1" ht="67.5">
      <c r="A64" s="38" t="s">
        <v>200</v>
      </c>
      <c r="B64" s="55" t="s">
        <v>60</v>
      </c>
      <c r="C64" s="33" t="s">
        <v>201</v>
      </c>
      <c r="D64" s="77">
        <f t="shared" si="5"/>
        <v>395842</v>
      </c>
      <c r="E64" s="77">
        <f t="shared" si="5"/>
        <v>394931.68</v>
      </c>
      <c r="F64" s="77">
        <f t="shared" si="4"/>
        <v>910.320000000007</v>
      </c>
    </row>
    <row r="65" spans="1:6" s="51" customFormat="1" ht="45">
      <c r="A65" s="38" t="s">
        <v>53</v>
      </c>
      <c r="B65" s="55" t="s">
        <v>60</v>
      </c>
      <c r="C65" s="33" t="s">
        <v>202</v>
      </c>
      <c r="D65" s="77">
        <v>395842</v>
      </c>
      <c r="E65" s="77">
        <v>394931.68</v>
      </c>
      <c r="F65" s="77">
        <f t="shared" si="4"/>
        <v>910.320000000007</v>
      </c>
    </row>
    <row r="66" spans="1:6" s="51" customFormat="1" ht="12.75">
      <c r="A66" s="38" t="s">
        <v>140</v>
      </c>
      <c r="B66" s="55" t="s">
        <v>60</v>
      </c>
      <c r="C66" s="33" t="s">
        <v>5</v>
      </c>
      <c r="D66" s="77">
        <f aca="true" t="shared" si="6" ref="D66:E68">D67</f>
        <v>375900</v>
      </c>
      <c r="E66" s="77">
        <f t="shared" si="6"/>
        <v>375900</v>
      </c>
      <c r="F66" s="77">
        <f>D66-E66</f>
        <v>0</v>
      </c>
    </row>
    <row r="67" spans="1:6" s="51" customFormat="1" ht="22.5">
      <c r="A67" s="38" t="s">
        <v>141</v>
      </c>
      <c r="B67" s="55" t="s">
        <v>60</v>
      </c>
      <c r="C67" s="33" t="s">
        <v>6</v>
      </c>
      <c r="D67" s="77">
        <f t="shared" si="6"/>
        <v>375900</v>
      </c>
      <c r="E67" s="77">
        <f t="shared" si="6"/>
        <v>375900</v>
      </c>
      <c r="F67" s="77">
        <f>D67-E67</f>
        <v>0</v>
      </c>
    </row>
    <row r="68" spans="1:6" s="51" customFormat="1" ht="33.75">
      <c r="A68" s="38" t="s">
        <v>142</v>
      </c>
      <c r="B68" s="55" t="s">
        <v>60</v>
      </c>
      <c r="C68" s="33" t="s">
        <v>7</v>
      </c>
      <c r="D68" s="77">
        <f t="shared" si="6"/>
        <v>375900</v>
      </c>
      <c r="E68" s="77">
        <f t="shared" si="6"/>
        <v>375900</v>
      </c>
      <c r="F68" s="77">
        <f>D68-E68</f>
        <v>0</v>
      </c>
    </row>
    <row r="69" spans="1:6" s="51" customFormat="1" ht="52.5" customHeight="1" thickBot="1">
      <c r="A69" s="38" t="s">
        <v>53</v>
      </c>
      <c r="B69" s="109" t="s">
        <v>60</v>
      </c>
      <c r="C69" s="110" t="s">
        <v>8</v>
      </c>
      <c r="D69" s="111">
        <v>375900</v>
      </c>
      <c r="E69" s="111">
        <v>375900</v>
      </c>
      <c r="F69" s="111">
        <f>D69-E69</f>
        <v>0</v>
      </c>
    </row>
    <row r="70" spans="1:6" s="51" customFormat="1" ht="23.25" thickBot="1">
      <c r="A70" s="105" t="s">
        <v>143</v>
      </c>
      <c r="B70" s="106" t="s">
        <v>144</v>
      </c>
      <c r="C70" s="107" t="s">
        <v>28</v>
      </c>
      <c r="D70" s="108">
        <f>'Доходы 15(3)'!D14-'Расходы 15 (3)'!D5</f>
        <v>-36883951</v>
      </c>
      <c r="E70" s="108">
        <f>'Доходы 15(3)'!E14-'Расходы 15 (3)'!E5</f>
        <v>14567722.939999998</v>
      </c>
      <c r="F70" s="112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0">
      <selection activeCell="J17" sqref="J17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.75">
      <c r="F1" s="5" t="s">
        <v>21</v>
      </c>
    </row>
    <row r="3" spans="1:6" s="3" customFormat="1" ht="18" customHeight="1">
      <c r="A3" s="150" t="s">
        <v>22</v>
      </c>
      <c r="B3" s="151"/>
      <c r="C3" s="151"/>
      <c r="D3" s="151"/>
      <c r="E3" s="151"/>
      <c r="F3" s="11"/>
    </row>
    <row r="4" spans="1:6" ht="56.25">
      <c r="A4" s="12" t="s">
        <v>80</v>
      </c>
      <c r="B4" s="12" t="s">
        <v>81</v>
      </c>
      <c r="C4" s="12" t="s">
        <v>23</v>
      </c>
      <c r="D4" s="85" t="s">
        <v>83</v>
      </c>
      <c r="E4" s="85" t="s">
        <v>84</v>
      </c>
      <c r="F4" s="12" t="s">
        <v>85</v>
      </c>
    </row>
    <row r="5" spans="1:6" ht="13.5" thickBot="1">
      <c r="A5" s="13">
        <v>1</v>
      </c>
      <c r="B5" s="13">
        <v>2</v>
      </c>
      <c r="C5" s="13">
        <v>3</v>
      </c>
      <c r="D5" s="117">
        <v>4</v>
      </c>
      <c r="E5" s="117">
        <v>5</v>
      </c>
      <c r="F5" s="13">
        <v>6</v>
      </c>
    </row>
    <row r="6" spans="1:6" ht="22.5">
      <c r="A6" s="65" t="s">
        <v>38</v>
      </c>
      <c r="B6" s="49" t="s">
        <v>62</v>
      </c>
      <c r="C6" s="66" t="s">
        <v>28</v>
      </c>
      <c r="D6" s="118">
        <f>D11</f>
        <v>36883951</v>
      </c>
      <c r="E6" s="119">
        <f>E7</f>
        <v>-14567722.939999998</v>
      </c>
      <c r="F6" s="101">
        <f>D6-E6</f>
        <v>51451673.94</v>
      </c>
    </row>
    <row r="7" spans="1:6" ht="33.75">
      <c r="A7" s="65" t="s">
        <v>146</v>
      </c>
      <c r="B7" s="56">
        <v>520</v>
      </c>
      <c r="C7" s="114" t="s">
        <v>147</v>
      </c>
      <c r="D7" s="77">
        <f>D12</f>
        <v>0</v>
      </c>
      <c r="E7" s="91">
        <f>E9+E8</f>
        <v>-14567722.939999998</v>
      </c>
      <c r="F7" s="102">
        <f>F6</f>
        <v>51451673.94</v>
      </c>
    </row>
    <row r="8" spans="1:6" ht="67.5">
      <c r="A8" s="68" t="s">
        <v>148</v>
      </c>
      <c r="B8" s="56">
        <v>520</v>
      </c>
      <c r="C8" s="17" t="s">
        <v>118</v>
      </c>
      <c r="D8" s="92">
        <f>D15</f>
        <v>0</v>
      </c>
      <c r="E8" s="92">
        <f>E15</f>
        <v>-103436626.23</v>
      </c>
      <c r="F8" s="69" t="s">
        <v>43</v>
      </c>
    </row>
    <row r="9" spans="1:6" ht="56.25">
      <c r="A9" s="68" t="s">
        <v>97</v>
      </c>
      <c r="B9" s="56">
        <v>520</v>
      </c>
      <c r="C9" s="17" t="s">
        <v>125</v>
      </c>
      <c r="D9" s="92">
        <f>D19</f>
        <v>36883951</v>
      </c>
      <c r="E9" s="92">
        <f>E19</f>
        <v>88868903.29</v>
      </c>
      <c r="F9" s="69" t="s">
        <v>43</v>
      </c>
    </row>
    <row r="10" spans="1:6" ht="22.5">
      <c r="A10" s="65" t="s">
        <v>149</v>
      </c>
      <c r="B10" s="55">
        <v>620</v>
      </c>
      <c r="C10" s="115" t="s">
        <v>39</v>
      </c>
      <c r="D10" s="116" t="s">
        <v>39</v>
      </c>
      <c r="E10" s="116" t="s">
        <v>39</v>
      </c>
      <c r="F10" s="67" t="s">
        <v>43</v>
      </c>
    </row>
    <row r="11" spans="1:6" s="14" customFormat="1" ht="33.75">
      <c r="A11" s="65" t="s">
        <v>40</v>
      </c>
      <c r="B11" s="55" t="s">
        <v>41</v>
      </c>
      <c r="C11" s="15" t="s">
        <v>128</v>
      </c>
      <c r="D11" s="77">
        <f>D15+D19</f>
        <v>36883951</v>
      </c>
      <c r="E11" s="91">
        <f>E12+E16</f>
        <v>-14567722.939999998</v>
      </c>
      <c r="F11" s="67" t="s">
        <v>43</v>
      </c>
    </row>
    <row r="12" spans="1:6" s="14" customFormat="1" ht="24">
      <c r="A12" s="65" t="s">
        <v>63</v>
      </c>
      <c r="B12" s="55" t="s">
        <v>42</v>
      </c>
      <c r="C12" s="15" t="s">
        <v>121</v>
      </c>
      <c r="D12" s="91">
        <f aca="true" t="shared" si="0" ref="D12:E14">D13</f>
        <v>0</v>
      </c>
      <c r="E12" s="91">
        <f t="shared" si="0"/>
        <v>-103436626.23</v>
      </c>
      <c r="F12" s="67" t="s">
        <v>43</v>
      </c>
    </row>
    <row r="13" spans="1:6" ht="24">
      <c r="A13" s="68" t="s">
        <v>44</v>
      </c>
      <c r="B13" s="56" t="s">
        <v>42</v>
      </c>
      <c r="C13" s="15" t="s">
        <v>120</v>
      </c>
      <c r="D13" s="91">
        <f t="shared" si="0"/>
        <v>0</v>
      </c>
      <c r="E13" s="91">
        <f t="shared" si="0"/>
        <v>-103436626.23</v>
      </c>
      <c r="F13" s="69" t="s">
        <v>43</v>
      </c>
    </row>
    <row r="14" spans="1:6" ht="24">
      <c r="A14" s="68" t="s">
        <v>45</v>
      </c>
      <c r="B14" s="56" t="s">
        <v>42</v>
      </c>
      <c r="C14" s="15" t="s">
        <v>119</v>
      </c>
      <c r="D14" s="91">
        <f>D15</f>
        <v>0</v>
      </c>
      <c r="E14" s="91">
        <f t="shared" si="0"/>
        <v>-103436626.23</v>
      </c>
      <c r="F14" s="69" t="s">
        <v>43</v>
      </c>
    </row>
    <row r="15" spans="1:6" ht="58.5" customHeight="1">
      <c r="A15" s="68" t="s">
        <v>96</v>
      </c>
      <c r="B15" s="56" t="s">
        <v>42</v>
      </c>
      <c r="C15" s="17" t="s">
        <v>118</v>
      </c>
      <c r="D15" s="92"/>
      <c r="E15" s="92">
        <v>-103436626.23</v>
      </c>
      <c r="F15" s="69" t="s">
        <v>43</v>
      </c>
    </row>
    <row r="16" spans="1:6" ht="24">
      <c r="A16" s="65" t="s">
        <v>64</v>
      </c>
      <c r="B16" s="55" t="s">
        <v>46</v>
      </c>
      <c r="C16" s="15" t="s">
        <v>122</v>
      </c>
      <c r="D16" s="91">
        <f aca="true" t="shared" si="1" ref="D16:E18">D17</f>
        <v>36883951</v>
      </c>
      <c r="E16" s="91">
        <f t="shared" si="1"/>
        <v>88868903.29</v>
      </c>
      <c r="F16" s="67" t="s">
        <v>43</v>
      </c>
    </row>
    <row r="17" spans="1:6" ht="24">
      <c r="A17" s="68" t="s">
        <v>47</v>
      </c>
      <c r="B17" s="56" t="s">
        <v>46</v>
      </c>
      <c r="C17" s="15" t="s">
        <v>123</v>
      </c>
      <c r="D17" s="91">
        <f t="shared" si="1"/>
        <v>36883951</v>
      </c>
      <c r="E17" s="91">
        <f t="shared" si="1"/>
        <v>88868903.29</v>
      </c>
      <c r="F17" s="69" t="s">
        <v>43</v>
      </c>
    </row>
    <row r="18" spans="1:6" ht="24">
      <c r="A18" s="68" t="s">
        <v>48</v>
      </c>
      <c r="B18" s="56" t="s">
        <v>46</v>
      </c>
      <c r="C18" s="15" t="s">
        <v>124</v>
      </c>
      <c r="D18" s="91">
        <f t="shared" si="1"/>
        <v>36883951</v>
      </c>
      <c r="E18" s="91">
        <f>E19</f>
        <v>88868903.29</v>
      </c>
      <c r="F18" s="69" t="s">
        <v>43</v>
      </c>
    </row>
    <row r="19" spans="1:6" ht="56.25">
      <c r="A19" s="68" t="s">
        <v>97</v>
      </c>
      <c r="B19" s="56" t="s">
        <v>46</v>
      </c>
      <c r="C19" s="17" t="s">
        <v>125</v>
      </c>
      <c r="D19" s="92">
        <v>36883951</v>
      </c>
      <c r="E19" s="92">
        <v>88868903.29</v>
      </c>
      <c r="F19" s="69" t="s">
        <v>43</v>
      </c>
    </row>
    <row r="20" spans="1:6" ht="13.5" thickBot="1">
      <c r="A20" s="68"/>
      <c r="B20" s="120"/>
      <c r="C20" s="121"/>
      <c r="D20" s="122"/>
      <c r="E20" s="123"/>
      <c r="F20" s="124"/>
    </row>
    <row r="21" spans="1:6" ht="12.75">
      <c r="A21" s="70"/>
      <c r="B21" s="72"/>
      <c r="C21" s="73"/>
      <c r="D21" s="93"/>
      <c r="E21" s="74"/>
      <c r="F21" s="72"/>
    </row>
    <row r="22" spans="1:6" ht="12.75">
      <c r="A22" s="71"/>
      <c r="B22" s="72"/>
      <c r="C22" s="73"/>
      <c r="D22" s="93"/>
      <c r="E22" s="74"/>
      <c r="F22" s="72"/>
    </row>
    <row r="23" spans="1:6" ht="12.75">
      <c r="A23" s="71"/>
      <c r="B23" s="72"/>
      <c r="C23" s="73"/>
      <c r="D23" s="93"/>
      <c r="E23" s="74"/>
      <c r="F23" s="72"/>
    </row>
    <row r="24" spans="1:6" s="18" customFormat="1" ht="11.25">
      <c r="A24" s="18" t="s">
        <v>170</v>
      </c>
      <c r="B24" s="19"/>
      <c r="C24" s="20"/>
      <c r="D24" s="94"/>
      <c r="E24" s="95"/>
      <c r="F24" s="21"/>
    </row>
    <row r="25" spans="1:6" s="18" customFormat="1" ht="11.25">
      <c r="A25" s="18" t="s">
        <v>24</v>
      </c>
      <c r="B25" s="23"/>
      <c r="C25" s="20"/>
      <c r="D25" s="94" t="s">
        <v>25</v>
      </c>
      <c r="E25" s="94"/>
      <c r="F25" s="23"/>
    </row>
    <row r="26" spans="4:7" s="18" customFormat="1" ht="11.25">
      <c r="D26" s="94"/>
      <c r="E26" s="94"/>
      <c r="G26" s="22"/>
    </row>
    <row r="27" spans="4:7" s="18" customFormat="1" ht="11.25">
      <c r="D27" s="94"/>
      <c r="E27" s="94"/>
      <c r="G27" s="22"/>
    </row>
    <row r="28" spans="1:7" s="18" customFormat="1" ht="11.25">
      <c r="A28" s="18" t="s">
        <v>26</v>
      </c>
      <c r="B28" s="19"/>
      <c r="C28" s="20"/>
      <c r="D28" s="94"/>
      <c r="E28" s="94"/>
      <c r="G28" s="22"/>
    </row>
    <row r="29" spans="1:7" s="18" customFormat="1" ht="11.25">
      <c r="A29" s="18" t="s">
        <v>24</v>
      </c>
      <c r="B29" s="23"/>
      <c r="C29" s="20"/>
      <c r="D29" s="94"/>
      <c r="E29" s="94"/>
      <c r="G29" s="22"/>
    </row>
    <row r="30" spans="2:7" s="18" customFormat="1" ht="11.25">
      <c r="B30" s="19"/>
      <c r="C30" s="20"/>
      <c r="D30" s="94"/>
      <c r="E30" s="94"/>
      <c r="G30" s="22"/>
    </row>
    <row r="31" spans="1:6" ht="12.75">
      <c r="A31" s="18" t="s">
        <v>240</v>
      </c>
      <c r="B31" s="72"/>
      <c r="C31" s="73"/>
      <c r="D31" s="93"/>
      <c r="E31" s="74"/>
      <c r="F31" s="72"/>
    </row>
    <row r="32" spans="1:6" ht="12.75">
      <c r="A32" s="71"/>
      <c r="B32" s="72"/>
      <c r="C32" s="73"/>
      <c r="D32" s="93"/>
      <c r="E32" s="74"/>
      <c r="F32" s="72"/>
    </row>
    <row r="33" spans="1:6" ht="12.75">
      <c r="A33" s="71"/>
      <c r="B33" s="72"/>
      <c r="C33" s="73"/>
      <c r="D33" s="93"/>
      <c r="E33" s="74"/>
      <c r="F33" s="72"/>
    </row>
    <row r="34" spans="1:6" ht="12.75">
      <c r="A34" s="71"/>
      <c r="B34" s="72"/>
      <c r="C34" s="73"/>
      <c r="D34" s="93"/>
      <c r="E34" s="74"/>
      <c r="F34" s="72"/>
    </row>
    <row r="35" spans="1:6" ht="12.75">
      <c r="A35" s="71"/>
      <c r="B35" s="72"/>
      <c r="C35" s="73"/>
      <c r="D35" s="93"/>
      <c r="E35" s="74"/>
      <c r="F35" s="72"/>
    </row>
    <row r="36" spans="1:6" ht="12.75">
      <c r="A36" s="71"/>
      <c r="B36" s="72"/>
      <c r="C36" s="73"/>
      <c r="D36" s="93"/>
      <c r="E36" s="74"/>
      <c r="F36" s="72"/>
    </row>
    <row r="37" spans="1:6" ht="12.75">
      <c r="A37" s="71"/>
      <c r="B37" s="72"/>
      <c r="C37" s="73"/>
      <c r="D37" s="93"/>
      <c r="E37" s="74"/>
      <c r="F37" s="72"/>
    </row>
    <row r="38" spans="1:6" ht="12.75">
      <c r="A38" s="71"/>
      <c r="B38" s="72"/>
      <c r="C38" s="73"/>
      <c r="D38" s="93"/>
      <c r="E38" s="74"/>
      <c r="F38" s="72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2021-04-23T09:15:18Z</cp:lastPrinted>
  <dcterms:created xsi:type="dcterms:W3CDTF">2015-04-08T14:38:28Z</dcterms:created>
  <dcterms:modified xsi:type="dcterms:W3CDTF">2021-07-20T11:20:16Z</dcterms:modified>
  <cp:category/>
  <cp:version/>
  <cp:contentType/>
  <cp:contentStatus/>
</cp:coreProperties>
</file>